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6000" windowWidth="16000" windowHeight="10500"/>
  </bookViews>
  <sheets>
    <sheet name="SIR model - oefening" sheetId="5" r:id="rId1"/>
    <sheet name="SIR model - oplossing" sheetId="1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5" l="1"/>
  <c r="D8" i="5"/>
  <c r="G2" i="5"/>
  <c r="B8" i="5"/>
  <c r="G8" i="5"/>
  <c r="E8" i="5"/>
  <c r="C8" i="5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D10" i="1"/>
  <c r="D11" i="1"/>
  <c r="B11" i="1"/>
  <c r="D12" i="1"/>
  <c r="B12" i="1"/>
  <c r="D13" i="1"/>
  <c r="B13" i="1"/>
  <c r="D14" i="1"/>
  <c r="B14" i="1"/>
  <c r="D15" i="1"/>
  <c r="B15" i="1"/>
  <c r="D16" i="1"/>
  <c r="B16" i="1"/>
  <c r="D17" i="1"/>
  <c r="B17" i="1"/>
  <c r="D18" i="1"/>
  <c r="B18" i="1"/>
  <c r="D19" i="1"/>
  <c r="B19" i="1"/>
  <c r="D20" i="1"/>
  <c r="B20" i="1"/>
  <c r="D21" i="1"/>
  <c r="B21" i="1"/>
  <c r="D22" i="1"/>
  <c r="B22" i="1"/>
  <c r="D23" i="1"/>
  <c r="B23" i="1"/>
  <c r="D24" i="1"/>
  <c r="B24" i="1"/>
  <c r="D25" i="1"/>
  <c r="B25" i="1"/>
  <c r="D26" i="1"/>
  <c r="B26" i="1"/>
  <c r="D27" i="1"/>
  <c r="B27" i="1"/>
  <c r="D28" i="1"/>
  <c r="B28" i="1"/>
  <c r="D29" i="1"/>
  <c r="B29" i="1"/>
  <c r="D30" i="1"/>
  <c r="B30" i="1"/>
  <c r="D31" i="1"/>
  <c r="B31" i="1"/>
  <c r="D32" i="1"/>
  <c r="B32" i="1"/>
  <c r="D33" i="1"/>
  <c r="B33" i="1"/>
  <c r="D34" i="1"/>
  <c r="B34" i="1"/>
  <c r="D35" i="1"/>
  <c r="B35" i="1"/>
  <c r="D36" i="1"/>
  <c r="B36" i="1"/>
  <c r="D37" i="1"/>
  <c r="B37" i="1"/>
  <c r="D38" i="1"/>
  <c r="B38" i="1"/>
  <c r="D39" i="1"/>
  <c r="B39" i="1"/>
  <c r="D40" i="1"/>
  <c r="B40" i="1"/>
  <c r="D41" i="1"/>
  <c r="B41" i="1"/>
  <c r="D42" i="1"/>
  <c r="B42" i="1"/>
  <c r="D43" i="1"/>
  <c r="B43" i="1"/>
  <c r="D44" i="1"/>
  <c r="B44" i="1"/>
  <c r="D45" i="1"/>
  <c r="B45" i="1"/>
  <c r="D46" i="1"/>
  <c r="B46" i="1"/>
  <c r="D47" i="1"/>
  <c r="B47" i="1"/>
  <c r="D48" i="1"/>
  <c r="B48" i="1"/>
  <c r="D49" i="1"/>
  <c r="B49" i="1"/>
  <c r="D50" i="1"/>
  <c r="B50" i="1"/>
  <c r="D51" i="1"/>
  <c r="B51" i="1"/>
  <c r="D52" i="1"/>
  <c r="B52" i="1"/>
  <c r="D53" i="1"/>
  <c r="B53" i="1"/>
  <c r="D54" i="1"/>
  <c r="B54" i="1"/>
  <c r="D55" i="1"/>
  <c r="B55" i="1"/>
  <c r="D56" i="1"/>
  <c r="B56" i="1"/>
  <c r="D57" i="1"/>
  <c r="B57" i="1"/>
  <c r="D58" i="1"/>
  <c r="B58" i="1"/>
  <c r="D59" i="1"/>
  <c r="B59" i="1"/>
  <c r="D60" i="1"/>
  <c r="B60" i="1"/>
  <c r="D61" i="1"/>
  <c r="B61" i="1"/>
  <c r="D62" i="1"/>
  <c r="B62" i="1"/>
  <c r="D63" i="1"/>
  <c r="B63" i="1"/>
  <c r="D64" i="1"/>
  <c r="B64" i="1"/>
  <c r="D65" i="1"/>
  <c r="B65" i="1"/>
  <c r="D66" i="1"/>
  <c r="B66" i="1"/>
  <c r="D67" i="1"/>
  <c r="B67" i="1"/>
  <c r="D68" i="1"/>
  <c r="B68" i="1"/>
  <c r="D69" i="1"/>
  <c r="B69" i="1"/>
  <c r="D70" i="1"/>
  <c r="B70" i="1"/>
  <c r="D71" i="1"/>
  <c r="B71" i="1"/>
  <c r="D72" i="1"/>
  <c r="B72" i="1"/>
  <c r="D73" i="1"/>
  <c r="B73" i="1"/>
  <c r="D74" i="1"/>
  <c r="B74" i="1"/>
  <c r="D75" i="1"/>
  <c r="B75" i="1"/>
  <c r="D76" i="1"/>
  <c r="B76" i="1"/>
  <c r="D77" i="1"/>
  <c r="B77" i="1"/>
  <c r="D78" i="1"/>
  <c r="B78" i="1"/>
  <c r="D79" i="1"/>
  <c r="B79" i="1"/>
  <c r="D80" i="1"/>
  <c r="B80" i="1"/>
  <c r="D81" i="1"/>
  <c r="B81" i="1"/>
  <c r="D82" i="1"/>
  <c r="B82" i="1"/>
  <c r="D83" i="1"/>
  <c r="B83" i="1"/>
  <c r="D84" i="1"/>
  <c r="B84" i="1"/>
  <c r="D85" i="1"/>
  <c r="B85" i="1"/>
  <c r="D86" i="1"/>
  <c r="B86" i="1"/>
  <c r="D87" i="1"/>
  <c r="B87" i="1"/>
  <c r="D88" i="1"/>
  <c r="B88" i="1"/>
  <c r="D89" i="1"/>
  <c r="B89" i="1"/>
  <c r="D90" i="1"/>
  <c r="B90" i="1"/>
  <c r="D91" i="1"/>
  <c r="B91" i="1"/>
  <c r="D92" i="1"/>
  <c r="B92" i="1"/>
  <c r="D93" i="1"/>
  <c r="B93" i="1"/>
  <c r="D94" i="1"/>
  <c r="B94" i="1"/>
  <c r="D95" i="1"/>
  <c r="B95" i="1"/>
  <c r="D96" i="1"/>
  <c r="B96" i="1"/>
  <c r="D97" i="1"/>
  <c r="B97" i="1"/>
  <c r="D98" i="1"/>
  <c r="B98" i="1"/>
  <c r="D99" i="1"/>
  <c r="B99" i="1"/>
  <c r="D100" i="1"/>
  <c r="B100" i="1"/>
  <c r="D101" i="1"/>
  <c r="B101" i="1"/>
  <c r="D102" i="1"/>
  <c r="B102" i="1"/>
  <c r="D103" i="1"/>
  <c r="B103" i="1"/>
  <c r="D104" i="1"/>
  <c r="B104" i="1"/>
  <c r="D105" i="1"/>
  <c r="B105" i="1"/>
  <c r="D106" i="1"/>
  <c r="B106" i="1"/>
  <c r="D107" i="1"/>
  <c r="B107" i="1"/>
  <c r="D108" i="1"/>
  <c r="B108" i="1"/>
  <c r="D109" i="1"/>
  <c r="B109" i="1"/>
  <c r="D110" i="1"/>
  <c r="B110" i="1"/>
  <c r="D111" i="1"/>
  <c r="B111" i="1"/>
  <c r="D112" i="1"/>
  <c r="B112" i="1"/>
  <c r="D113" i="1"/>
  <c r="B113" i="1"/>
  <c r="D114" i="1"/>
  <c r="B114" i="1"/>
  <c r="D115" i="1"/>
  <c r="B115" i="1"/>
  <c r="D116" i="1"/>
  <c r="B116" i="1"/>
  <c r="D117" i="1"/>
  <c r="B117" i="1"/>
  <c r="D118" i="1"/>
  <c r="B10" i="1"/>
  <c r="B118" i="1"/>
  <c r="D9" i="1"/>
  <c r="B9" i="1"/>
  <c r="G2" i="1"/>
  <c r="G3" i="1"/>
  <c r="D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G9" i="1"/>
  <c r="E9" i="1"/>
  <c r="G8" i="1"/>
  <c r="E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8" i="1"/>
  <c r="B8" i="1"/>
</calcChain>
</file>

<file path=xl/sharedStrings.xml><?xml version="1.0" encoding="utf-8"?>
<sst xmlns="http://schemas.openxmlformats.org/spreadsheetml/2006/main" count="30" uniqueCount="15">
  <si>
    <t>R0</t>
  </si>
  <si>
    <t>t</t>
  </si>
  <si>
    <t>% S</t>
  </si>
  <si>
    <t>% I</t>
  </si>
  <si>
    <t>% R</t>
  </si>
  <si>
    <t>St</t>
  </si>
  <si>
    <t>It</t>
  </si>
  <si>
    <t>Rt</t>
  </si>
  <si>
    <t>Beginwaarden</t>
  </si>
  <si>
    <t>gem aantal dagen geïnfecteerd</t>
  </si>
  <si>
    <t>gem aantal effectieve contacten per dag</t>
  </si>
  <si>
    <t>geïnfecteerden op tijdstip 0</t>
  </si>
  <si>
    <t>populatie</t>
  </si>
  <si>
    <t>Parameters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</si>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</sst>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3" fontId="0" fillId="0" borderId="0" xfId="1" applyFont="1"/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5" fillId="2" borderId="1" xfId="12" applyAlignment="1">
      <alignment horizontal="center"/>
    </xf>
    <xf numFmtId="164" fontId="0" fillId="0" borderId="0" xfId="1" applyNumberFormat="1" applyFont="1"/>
  </cellXfs>
  <cellStyles count="19">
    <cellStyle name="Check Cell" xfId="12" builtinId="23"/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SIR model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'SIR model - oefening'!$C$7</c:f>
              <c:strCache>
                <c:ptCount val="1"/>
                <c:pt idx="0">
                  <c:v>% 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'SIR model - oefening'!$A$8:$A$118</c:f>
              <c:numCache>
                <c:formatCode>General</c:formatCode>
                <c:ptCount val="1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</c:numCache>
            </c:numRef>
          </c:cat>
          <c:val>
            <c:numRef>
              <c:f>'SIR model - oefening'!$C$8:$C$118</c:f>
              <c:numCache>
                <c:formatCode>_-* #,##0.00_-;\-* #,##0.00_-;_-* "-"??_-;_-@_-</c:formatCode>
                <c:ptCount val="111"/>
                <c:pt idx="0">
                  <c:v>99.5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78-402F-9078-DE13206EC94E}"/>
            </c:ext>
          </c:extLst>
        </c:ser>
        <c:ser>
          <c:idx val="1"/>
          <c:order val="1"/>
          <c:tx>
            <c:strRef>
              <c:f>'SIR model - oefening'!$E$7</c:f>
              <c:strCache>
                <c:ptCount val="1"/>
                <c:pt idx="0">
                  <c:v>% 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'SIR model - oefening'!$A$8:$A$118</c:f>
              <c:numCache>
                <c:formatCode>General</c:formatCode>
                <c:ptCount val="1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</c:numCache>
            </c:numRef>
          </c:cat>
          <c:val>
            <c:numRef>
              <c:f>'SIR model - oefening'!$E$8:$E$118</c:f>
              <c:numCache>
                <c:formatCode>_-* #,##0.00_-;\-* #,##0.00_-;_-* "-"??_-;_-@_-</c:formatCode>
                <c:ptCount val="111"/>
                <c:pt idx="0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78-402F-9078-DE13206EC94E}"/>
            </c:ext>
          </c:extLst>
        </c:ser>
        <c:ser>
          <c:idx val="2"/>
          <c:order val="2"/>
          <c:tx>
            <c:strRef>
              <c:f>'SIR model - oefening'!$G$7</c:f>
              <c:strCache>
                <c:ptCount val="1"/>
                <c:pt idx="0">
                  <c:v>% 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'SIR model - oefening'!$A$8:$A$118</c:f>
              <c:numCache>
                <c:formatCode>General</c:formatCode>
                <c:ptCount val="1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</c:numCache>
            </c:numRef>
          </c:cat>
          <c:val>
            <c:numRef>
              <c:f>'SIR model - oefening'!$G$8:$G$118</c:f>
              <c:numCache>
                <c:formatCode>_-* #,##0.00_-;\-* #,##0.00_-;_-* "-"??_-;_-@_-</c:formatCode>
                <c:ptCount val="111"/>
                <c:pt idx="0" formatCode="#.##000_ ;\-#.##000\ 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78-402F-9078-DE13206E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060152"/>
        <c:axId val="2121063832"/>
      </c:lineChart>
      <c:catAx>
        <c:axId val="212106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063832"/>
        <c:crosses val="autoZero"/>
        <c:auto val="1"/>
        <c:lblAlgn val="ctr"/>
        <c:lblOffset val="100"/>
        <c:noMultiLvlLbl val="0"/>
      </c:catAx>
      <c:valAx>
        <c:axId val="2121063832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06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SIR model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'SIR model - oplossing'!$C$7</c:f>
              <c:strCache>
                <c:ptCount val="1"/>
                <c:pt idx="0">
                  <c:v>% 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'SIR model - oplossing'!$A$8:$A$118</c:f>
              <c:numCache>
                <c:formatCode>General</c:formatCode>
                <c:ptCount val="1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</c:numCache>
            </c:numRef>
          </c:cat>
          <c:val>
            <c:numRef>
              <c:f>'SIR model - oplossing'!$C$8:$C$118</c:f>
              <c:numCache>
                <c:formatCode>_-* #,##0.00_-;\-* #,##0.00_-;_-* "-"??_-;_-@_-</c:formatCode>
                <c:ptCount val="111"/>
                <c:pt idx="0">
                  <c:v>99.5</c:v>
                </c:pt>
                <c:pt idx="1">
                  <c:v>98.75375</c:v>
                </c:pt>
                <c:pt idx="2">
                  <c:v>97.8915063203125</c:v>
                </c:pt>
                <c:pt idx="3">
                  <c:v>96.89966451417411</c:v>
                </c:pt>
                <c:pt idx="4">
                  <c:v>95.7645905470785</c:v>
                </c:pt>
                <c:pt idx="5">
                  <c:v>94.47323920351973</c:v>
                </c:pt>
                <c:pt idx="6">
                  <c:v>93.01395652742339</c:v>
                </c:pt>
                <c:pt idx="7">
                  <c:v>91.37746035801774</c:v>
                </c:pt>
                <c:pt idx="8">
                  <c:v>89.55796370267444</c:v>
                </c:pt>
                <c:pt idx="9">
                  <c:v>87.55436691649304</c:v>
                </c:pt>
                <c:pt idx="10">
                  <c:v>85.37140055287533</c:v>
                </c:pt>
                <c:pt idx="11">
                  <c:v>83.02055998833493</c:v>
                </c:pt>
                <c:pt idx="12">
                  <c:v>80.52064859403188</c:v>
                </c:pt>
                <c:pt idx="13">
                  <c:v>77.89775337684415</c:v>
                </c:pt>
                <c:pt idx="14">
                  <c:v>75.18452747309944</c:v>
                </c:pt>
                <c:pt idx="15">
                  <c:v>72.41874936684344</c:v>
                </c:pt>
                <c:pt idx="16">
                  <c:v>69.64125526378023</c:v>
                </c:pt>
                <c:pt idx="17">
                  <c:v>66.89346892551427</c:v>
                </c:pt>
                <c:pt idx="18">
                  <c:v>64.2148448899626</c:v>
                </c:pt>
                <c:pt idx="19">
                  <c:v>61.64056539612905</c:v>
                </c:pt>
                <c:pt idx="20">
                  <c:v>59.19977825687203</c:v>
                </c:pt>
                <c:pt idx="21">
                  <c:v>56.91454859223203</c:v>
                </c:pt>
                <c:pt idx="22">
                  <c:v>54.79955769433234</c:v>
                </c:pt>
                <c:pt idx="23">
                  <c:v>52.86245745458966</c:v>
                </c:pt>
                <c:pt idx="24">
                  <c:v>51.10470738421115</c:v>
                </c:pt>
                <c:pt idx="25">
                  <c:v>49.52269257506068</c:v>
                </c:pt>
                <c:pt idx="26">
                  <c:v>48.10893679826455</c:v>
                </c:pt>
                <c:pt idx="27">
                  <c:v>46.85326776690165</c:v>
                </c:pt>
                <c:pt idx="28">
                  <c:v>45.74384318230419</c:v>
                </c:pt>
                <c:pt idx="29">
                  <c:v>44.76799322786377</c:v>
                </c:pt>
                <c:pt idx="30">
                  <c:v>43.91287085976665</c:v>
                </c:pt>
                <c:pt idx="31">
                  <c:v>43.16592413238167</c:v>
                </c:pt>
                <c:pt idx="32">
                  <c:v>42.51521666744731</c:v>
                </c:pt>
                <c:pt idx="33">
                  <c:v>41.94962626720273</c:v>
                </c:pt>
                <c:pt idx="34">
                  <c:v>41.4589505964323</c:v>
                </c:pt>
                <c:pt idx="35">
                  <c:v>41.03394520847895</c:v>
                </c:pt>
                <c:pt idx="36">
                  <c:v>40.66631459717652</c:v>
                </c:pt>
                <c:pt idx="37">
                  <c:v>40.34867239237188</c:v>
                </c:pt>
                <c:pt idx="38">
                  <c:v>40.07448277265939</c:v>
                </c:pt>
                <c:pt idx="39">
                  <c:v>39.83799182824754</c:v>
                </c:pt>
                <c:pt idx="40">
                  <c:v>39.63415497739491</c:v>
                </c:pt>
                <c:pt idx="41">
                  <c:v>39.45856454397466</c:v>
                </c:pt>
                <c:pt idx="42">
                  <c:v>39.30738013271922</c:v>
                </c:pt>
                <c:pt idx="43">
                  <c:v>39.17726338222436</c:v>
                </c:pt>
                <c:pt idx="44">
                  <c:v>39.06531793574025</c:v>
                </c:pt>
                <c:pt idx="45">
                  <c:v>38.96903496504133</c:v>
                </c:pt>
                <c:pt idx="46">
                  <c:v>38.88624424924248</c:v>
                </c:pt>
                <c:pt idx="47">
                  <c:v>38.81507059939756</c:v>
                </c:pt>
                <c:pt idx="48">
                  <c:v>38.75389529456231</c:v>
                </c:pt>
                <c:pt idx="49">
                  <c:v>38.70132212896132</c:v>
                </c:pt>
                <c:pt idx="50">
                  <c:v>38.65614764364515</c:v>
                </c:pt>
                <c:pt idx="51">
                  <c:v>38.61733511579479</c:v>
                </c:pt>
                <c:pt idx="52">
                  <c:v>38.58399189494823</c:v>
                </c:pt>
                <c:pt idx="53">
                  <c:v>38.55534970117747</c:v>
                </c:pt>
                <c:pt idx="54">
                  <c:v>38.53074753105372</c:v>
                </c:pt>
                <c:pt idx="55">
                  <c:v>38.50961685003958</c:v>
                </c:pt>
                <c:pt idx="56">
                  <c:v>38.49146878274551</c:v>
                </c:pt>
                <c:pt idx="57">
                  <c:v>38.47588304403428</c:v>
                </c:pt>
                <c:pt idx="58">
                  <c:v>38.46249838351806</c:v>
                </c:pt>
                <c:pt idx="59">
                  <c:v>38.45100434318391</c:v>
                </c:pt>
                <c:pt idx="60">
                  <c:v>38.44113415255465</c:v>
                </c:pt>
                <c:pt idx="61">
                  <c:v>38.43265860794546</c:v>
                </c:pt>
                <c:pt idx="62">
                  <c:v>38.4253808021087</c:v>
                </c:pt>
                <c:pt idx="63">
                  <c:v>38.41913158802259</c:v>
                </c:pt>
                <c:pt idx="64">
                  <c:v>38.41376567595707</c:v>
                </c:pt>
                <c:pt idx="65">
                  <c:v>38.40915827643287</c:v>
                </c:pt>
                <c:pt idx="66">
                  <c:v>38.4052022134741</c:v>
                </c:pt>
                <c:pt idx="67">
                  <c:v>38.40180544282288</c:v>
                </c:pt>
                <c:pt idx="68">
                  <c:v>38.39888891871324</c:v>
                </c:pt>
                <c:pt idx="69">
                  <c:v>38.39638476054887</c:v>
                </c:pt>
                <c:pt idx="70">
                  <c:v>38.39423467754207</c:v>
                </c:pt>
                <c:pt idx="71">
                  <c:v>38.39238861517865</c:v>
                </c:pt>
                <c:pt idx="72">
                  <c:v>38.39080359239268</c:v>
                </c:pt>
                <c:pt idx="73">
                  <c:v>38.38944270266795</c:v>
                </c:pt>
                <c:pt idx="74">
                  <c:v>38.38827425602174</c:v>
                </c:pt>
                <c:pt idx="75">
                  <c:v>38.38727104204848</c:v>
                </c:pt>
                <c:pt idx="76">
                  <c:v>38.38640969697767</c:v>
                </c:pt>
                <c:pt idx="77">
                  <c:v>38.38567016009132</c:v>
                </c:pt>
                <c:pt idx="78">
                  <c:v>38.38503520690387</c:v>
                </c:pt>
                <c:pt idx="79">
                  <c:v>38.38449004827866</c:v>
                </c:pt>
                <c:pt idx="80">
                  <c:v>38.38402198617775</c:v>
                </c:pt>
                <c:pt idx="81">
                  <c:v>38.38362011805233</c:v>
                </c:pt>
                <c:pt idx="82">
                  <c:v>38.38327508300635</c:v>
                </c:pt>
                <c:pt idx="83">
                  <c:v>38.38297884383465</c:v>
                </c:pt>
                <c:pt idx="84">
                  <c:v>38.38272449986846</c:v>
                </c:pt>
                <c:pt idx="85">
                  <c:v>38.38250612627602</c:v>
                </c:pt>
                <c:pt idx="86">
                  <c:v>38.38231863608058</c:v>
                </c:pt>
                <c:pt idx="87">
                  <c:v>38.38215766168541</c:v>
                </c:pt>
                <c:pt idx="88">
                  <c:v>38.38201945314897</c:v>
                </c:pt>
                <c:pt idx="89">
                  <c:v>38.38190079084278</c:v>
                </c:pt>
                <c:pt idx="90">
                  <c:v>38.38179891045892</c:v>
                </c:pt>
                <c:pt idx="91">
                  <c:v>38.38171143862126</c:v>
                </c:pt>
                <c:pt idx="92">
                  <c:v>38.38163633760156</c:v>
                </c:pt>
                <c:pt idx="93">
                  <c:v>38.38157185785292</c:v>
                </c:pt>
                <c:pt idx="94">
                  <c:v>38.38151649725552</c:v>
                </c:pt>
                <c:pt idx="95">
                  <c:v>38.3814689661254</c:v>
                </c:pt>
                <c:pt idx="96">
                  <c:v>38.38142815717159</c:v>
                </c:pt>
                <c:pt idx="97">
                  <c:v>38.38139311970166</c:v>
                </c:pt>
                <c:pt idx="98">
                  <c:v>38.38136303747517</c:v>
                </c:pt>
                <c:pt idx="99">
                  <c:v>38.38133720968894</c:v>
                </c:pt>
                <c:pt idx="100">
                  <c:v>38.38131503465151</c:v>
                </c:pt>
                <c:pt idx="101">
                  <c:v>38.38129599576629</c:v>
                </c:pt>
                <c:pt idx="102">
                  <c:v>38.38127964949698</c:v>
                </c:pt>
                <c:pt idx="103">
                  <c:v>38.38126561503508</c:v>
                </c:pt>
                <c:pt idx="104">
                  <c:v>38.38125356542852</c:v>
                </c:pt>
                <c:pt idx="105">
                  <c:v>38.38124321996498</c:v>
                </c:pt>
                <c:pt idx="106">
                  <c:v>38.38123433763239</c:v>
                </c:pt>
                <c:pt idx="107">
                  <c:v>38.38122671150425</c:v>
                </c:pt>
                <c:pt idx="108">
                  <c:v>38.38122016391907</c:v>
                </c:pt>
                <c:pt idx="109">
                  <c:v>38.38121454234148</c:v>
                </c:pt>
                <c:pt idx="110">
                  <c:v>38.38120971580877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78-402F-9078-DE13206EC94E}"/>
            </c:ext>
          </c:extLst>
        </c:ser>
        <c:ser>
          <c:idx val="1"/>
          <c:order val="1"/>
          <c:tx>
            <c:strRef>
              <c:f>'SIR model - oplossing'!$E$7</c:f>
              <c:strCache>
                <c:ptCount val="1"/>
                <c:pt idx="0">
                  <c:v>% 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'SIR model - oplossing'!$A$8:$A$118</c:f>
              <c:numCache>
                <c:formatCode>General</c:formatCode>
                <c:ptCount val="1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</c:numCache>
            </c:numRef>
          </c:cat>
          <c:val>
            <c:numRef>
              <c:f>'SIR model - oplossing'!$E$8:$E$118</c:f>
              <c:numCache>
                <c:formatCode>_-* #,##0.00_-;\-* #,##0.00_-;_-* "-"??_-;_-@_-</c:formatCode>
                <c:ptCount val="111"/>
                <c:pt idx="0">
                  <c:v>1.5</c:v>
                </c:pt>
                <c:pt idx="1">
                  <c:v>1.74625</c:v>
                </c:pt>
                <c:pt idx="2">
                  <c:v>2.026410346354166</c:v>
                </c:pt>
                <c:pt idx="3">
                  <c:v>2.342782037041156</c:v>
                </c:pt>
                <c:pt idx="4">
                  <c:v>2.696928658456378</c:v>
                </c:pt>
                <c:pt idx="5">
                  <c:v>3.089303782529702</c:v>
                </c:pt>
                <c:pt idx="6">
                  <c:v>3.518818531116136</c:v>
                </c:pt>
                <c:pt idx="7">
                  <c:v>3.982375190149732</c:v>
                </c:pt>
                <c:pt idx="8">
                  <c:v>4.474413448776457</c:v>
                </c:pt>
                <c:pt idx="9">
                  <c:v>4.986539085365706</c:v>
                </c:pt>
                <c:pt idx="10">
                  <c:v>5.507325753861517</c:v>
                </c:pt>
                <c:pt idx="11">
                  <c:v>6.022391067114733</c:v>
                </c:pt>
                <c:pt idx="12">
                  <c:v>6.514838772379544</c:v>
                </c:pt>
                <c:pt idx="13">
                  <c:v>6.966121065440765</c:v>
                </c:pt>
                <c:pt idx="14">
                  <c:v>7.357306614038563</c:v>
                </c:pt>
                <c:pt idx="15">
                  <c:v>7.6706491822817</c:v>
                </c:pt>
                <c:pt idx="16">
                  <c:v>7.89126022458434</c:v>
                </c:pt>
                <c:pt idx="17">
                  <c:v>8.008626487988863</c:v>
                </c:pt>
                <c:pt idx="18">
                  <c:v>8.017708360877577</c:v>
                </c:pt>
                <c:pt idx="19">
                  <c:v>7.91941840108527</c:v>
                </c:pt>
                <c:pt idx="20">
                  <c:v>7.720399406647201</c:v>
                </c:pt>
                <c:pt idx="21">
                  <c:v>7.432162602404804</c:v>
                </c:pt>
                <c:pt idx="22">
                  <c:v>7.069765966169558</c:v>
                </c:pt>
                <c:pt idx="23">
                  <c:v>6.650277550522383</c:v>
                </c:pt>
                <c:pt idx="24">
                  <c:v>6.191268437393434</c:v>
                </c:pt>
                <c:pt idx="25">
                  <c:v>5.709527100746092</c:v>
                </c:pt>
                <c:pt idx="26">
                  <c:v>5.220107177293526</c:v>
                </c:pt>
                <c:pt idx="27">
                  <c:v>4.735740482891924</c:v>
                </c:pt>
                <c:pt idx="28">
                  <c:v>4.266584906525408</c:v>
                </c:pt>
                <c:pt idx="29">
                  <c:v>3.820239892124026</c:v>
                </c:pt>
                <c:pt idx="30">
                  <c:v>3.401948962846467</c:v>
                </c:pt>
                <c:pt idx="31">
                  <c:v>3.014912702615948</c:v>
                </c:pt>
                <c:pt idx="32">
                  <c:v>2.660649266678335</c:v>
                </c:pt>
                <c:pt idx="33">
                  <c:v>2.339356578030128</c:v>
                </c:pt>
                <c:pt idx="34">
                  <c:v>2.050246722790516</c:v>
                </c:pt>
                <c:pt idx="35">
                  <c:v>1.791836536480357</c:v>
                </c:pt>
                <c:pt idx="36">
                  <c:v>1.562188302289333</c:v>
                </c:pt>
                <c:pt idx="37">
                  <c:v>1.359101072997524</c:v>
                </c:pt>
                <c:pt idx="38">
                  <c:v>1.180257001710841</c:v>
                </c:pt>
                <c:pt idx="39">
                  <c:v>1.023328945552419</c:v>
                </c:pt>
                <c:pt idx="40">
                  <c:v>0.886056147887578</c:v>
                </c:pt>
                <c:pt idx="41">
                  <c:v>0.766294532011968</c:v>
                </c:pt>
                <c:pt idx="42">
                  <c:v>0.662047432596757</c:v>
                </c:pt>
                <c:pt idx="43">
                  <c:v>0.571481705559363</c:v>
                </c:pt>
                <c:pt idx="44">
                  <c:v>0.492933250190352</c:v>
                </c:pt>
                <c:pt idx="45">
                  <c:v>0.424905137492487</c:v>
                </c:pt>
                <c:pt idx="46">
                  <c:v>0.36606080746051</c:v>
                </c:pt>
                <c:pt idx="47">
                  <c:v>0.315214188151928</c:v>
                </c:pt>
                <c:pt idx="48">
                  <c:v>0.27131809693653</c:v>
                </c:pt>
                <c:pt idx="49">
                  <c:v>0.233451896892011</c:v>
                </c:pt>
                <c:pt idx="50">
                  <c:v>0.200809083244181</c:v>
                </c:pt>
                <c:pt idx="51">
                  <c:v>0.172685250013148</c:v>
                </c:pt>
                <c:pt idx="52">
                  <c:v>0.148466720855328</c:v>
                </c:pt>
                <c:pt idx="53">
                  <c:v>0.12762000767431</c:v>
                </c:pt>
                <c:pt idx="54">
                  <c:v>0.109682175239956</c:v>
                </c:pt>
                <c:pt idx="55">
                  <c:v>0.0942521311741086</c:v>
                </c:pt>
                <c:pt idx="56">
                  <c:v>0.0809828214101453</c:v>
                </c:pt>
                <c:pt idx="57">
                  <c:v>0.0695742863179999</c:v>
                </c:pt>
                <c:pt idx="58">
                  <c:v>0.0597675180615508</c:v>
                </c:pt>
                <c:pt idx="59">
                  <c:v>0.0513390523751803</c:v>
                </c:pt>
                <c:pt idx="60">
                  <c:v>0.0440962255460519</c:v>
                </c:pt>
                <c:pt idx="61">
                  <c:v>0.0378730283065534</c:v>
                </c:pt>
                <c:pt idx="62">
                  <c:v>0.0325264913744764</c:v>
                </c:pt>
                <c:pt idx="63">
                  <c:v>0.027933541669088</c:v>
                </c:pt>
                <c:pt idx="64">
                  <c:v>0.0239882731782464</c:v>
                </c:pt>
                <c:pt idx="65">
                  <c:v>0.0205995816430309</c:v>
                </c:pt>
                <c:pt idx="66">
                  <c:v>0.0176891173874647</c:v>
                </c:pt>
                <c:pt idx="67">
                  <c:v>0.0151895155761938</c:v>
                </c:pt>
                <c:pt idx="68">
                  <c:v>0.0130428678271011</c:v>
                </c:pt>
                <c:pt idx="69">
                  <c:v>0.011199403382439</c:v>
                </c:pt>
                <c:pt idx="70">
                  <c:v>0.00961635192842958</c:v>
                </c:pt>
                <c:pt idx="71">
                  <c:v>0.00825696364902952</c:v>
                </c:pt>
                <c:pt idx="72">
                  <c:v>0.00708966521866107</c:v>
                </c:pt>
                <c:pt idx="73">
                  <c:v>0.00608733320383455</c:v>
                </c:pt>
                <c:pt idx="74">
                  <c:v>0.00522666878209298</c:v>
                </c:pt>
                <c:pt idx="75">
                  <c:v>0.00448765982799051</c:v>
                </c:pt>
                <c:pt idx="76">
                  <c:v>0.00385311828946826</c:v>
                </c:pt>
                <c:pt idx="77">
                  <c:v>0.00330828241266441</c:v>
                </c:pt>
                <c:pt idx="78">
                  <c:v>0.00284047479588778</c:v>
                </c:pt>
                <c:pt idx="79">
                  <c:v>0.00243880848914756</c:v>
                </c:pt>
                <c:pt idx="80">
                  <c:v>0.00209393442700508</c:v>
                </c:pt>
                <c:pt idx="81">
                  <c:v>0.00179782441008894</c:v>
                </c:pt>
                <c:pt idx="82">
                  <c:v>0.00154358465270504</c:v>
                </c:pt>
                <c:pt idx="83">
                  <c:v>0.00132529560683012</c:v>
                </c:pt>
                <c:pt idx="84">
                  <c:v>0.00113787437074735</c:v>
                </c:pt>
                <c:pt idx="85">
                  <c:v>0.000976956506270848</c:v>
                </c:pt>
                <c:pt idx="86">
                  <c:v>0.000838794532949129</c:v>
                </c:pt>
                <c:pt idx="87">
                  <c:v>0.000720170750468699</c:v>
                </c:pt>
                <c:pt idx="88">
                  <c:v>0.000618322370084919</c:v>
                </c:pt>
                <c:pt idx="89">
                  <c:v>0.000530877219574528</c:v>
                </c:pt>
                <c:pt idx="90">
                  <c:v>0.000455798530252159</c:v>
                </c:pt>
                <c:pt idx="91">
                  <c:v>0.000391337524493878</c:v>
                </c:pt>
                <c:pt idx="92">
                  <c:v>0.000335992702697061</c:v>
                </c:pt>
                <c:pt idx="93">
                  <c:v>0.000288474883766406</c:v>
                </c:pt>
                <c:pt idx="94">
                  <c:v>0.000247677186579935</c:v>
                </c:pt>
                <c:pt idx="95">
                  <c:v>0.000212649254500181</c:v>
                </c:pt>
                <c:pt idx="96">
                  <c:v>0.000182575123478129</c:v>
                </c:pt>
                <c:pt idx="97">
                  <c:v>0.000156754218910732</c:v>
                </c:pt>
                <c:pt idx="98">
                  <c:v>0.000134585039103078</c:v>
                </c:pt>
                <c:pt idx="99">
                  <c:v>0.000115551145628192</c:v>
                </c:pt>
                <c:pt idx="100">
                  <c:v>9.92091345120689E-5</c:v>
                </c:pt>
                <c:pt idx="101">
                  <c:v>8.51783082381601E-5</c:v>
                </c:pt>
                <c:pt idx="102">
                  <c:v>7.31318081299773E-5</c:v>
                </c:pt>
                <c:pt idx="103">
                  <c:v>6.27890006488683E-5</c:v>
                </c:pt>
                <c:pt idx="104">
                  <c:v>5.39089403239463E-5</c:v>
                </c:pt>
                <c:pt idx="105">
                  <c:v>4.62847570893822E-5</c:v>
                </c:pt>
                <c:pt idx="106">
                  <c:v>3.97388373223777E-5</c:v>
                </c:pt>
                <c:pt idx="107">
                  <c:v>3.41186863527946E-5</c:v>
                </c:pt>
                <c:pt idx="108">
                  <c:v>2.92933760818897E-5</c:v>
                </c:pt>
                <c:pt idx="109">
                  <c:v>2.51504949716439E-5</c:v>
                </c:pt>
                <c:pt idx="110">
                  <c:v>2.15935293645263E-5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78-402F-9078-DE13206EC94E}"/>
            </c:ext>
          </c:extLst>
        </c:ser>
        <c:ser>
          <c:idx val="2"/>
          <c:order val="2"/>
          <c:tx>
            <c:strRef>
              <c:f>'SIR model - oplossing'!$G$7</c:f>
              <c:strCache>
                <c:ptCount val="1"/>
                <c:pt idx="0">
                  <c:v>% 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'SIR model - oplossing'!$A$8:$A$118</c:f>
              <c:numCache>
                <c:formatCode>General</c:formatCode>
                <c:ptCount val="1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</c:numCache>
            </c:numRef>
          </c:cat>
          <c:val>
            <c:numRef>
              <c:f>'SIR model - oplossing'!$G$8:$G$118</c:f>
              <c:numCache>
                <c:formatCode>_-* #,##0.00_-;\-* #,##0.00_-;_-* "-"??_-;_-@_-</c:formatCode>
                <c:ptCount val="111"/>
                <c:pt idx="0">
                  <c:v>0.0</c:v>
                </c:pt>
                <c:pt idx="1">
                  <c:v>0.5</c:v>
                </c:pt>
                <c:pt idx="2">
                  <c:v>1.082083333333333</c:v>
                </c:pt>
                <c:pt idx="3">
                  <c:v>1.757553448784722</c:v>
                </c:pt>
                <c:pt idx="4">
                  <c:v>2.538480794465107</c:v>
                </c:pt>
                <c:pt idx="5">
                  <c:v>3.437457013950566</c:v>
                </c:pt>
                <c:pt idx="6">
                  <c:v>4.467224941460467</c:v>
                </c:pt>
                <c:pt idx="7">
                  <c:v>5.640164451832512</c:v>
                </c:pt>
                <c:pt idx="8">
                  <c:v>6.967622848549089</c:v>
                </c:pt>
                <c:pt idx="9">
                  <c:v>8.45909399814124</c:v>
                </c:pt>
                <c:pt idx="10">
                  <c:v>10.12127369326314</c:v>
                </c:pt>
                <c:pt idx="11">
                  <c:v>11.95704894455032</c:v>
                </c:pt>
                <c:pt idx="12">
                  <c:v>13.96451263358856</c:v>
                </c:pt>
                <c:pt idx="13">
                  <c:v>16.13612555771508</c:v>
                </c:pt>
                <c:pt idx="14">
                  <c:v>18.458165912862</c:v>
                </c:pt>
                <c:pt idx="15">
                  <c:v>20.91060145087485</c:v>
                </c:pt>
                <c:pt idx="16">
                  <c:v>23.46748451163542</c:v>
                </c:pt>
                <c:pt idx="17">
                  <c:v>26.09790458649686</c:v>
                </c:pt>
                <c:pt idx="18">
                  <c:v>28.76744674915981</c:v>
                </c:pt>
                <c:pt idx="19">
                  <c:v>31.44001620278567</c:v>
                </c:pt>
                <c:pt idx="20">
                  <c:v>34.07982233648076</c:v>
                </c:pt>
                <c:pt idx="21">
                  <c:v>36.65328880536317</c:v>
                </c:pt>
                <c:pt idx="22">
                  <c:v>39.1306763394981</c:v>
                </c:pt>
                <c:pt idx="23">
                  <c:v>41.48726499488795</c:v>
                </c:pt>
                <c:pt idx="24">
                  <c:v>43.70402417839541</c:v>
                </c:pt>
                <c:pt idx="25">
                  <c:v>45.76778032419322</c:v>
                </c:pt>
                <c:pt idx="26">
                  <c:v>47.67095602444192</c:v>
                </c:pt>
                <c:pt idx="27">
                  <c:v>49.41099175020643</c:v>
                </c:pt>
                <c:pt idx="28">
                  <c:v>50.98957191117041</c:v>
                </c:pt>
                <c:pt idx="29">
                  <c:v>52.4117668800122</c:v>
                </c:pt>
                <c:pt idx="30">
                  <c:v>53.68518017738687</c:v>
                </c:pt>
                <c:pt idx="31">
                  <c:v>54.81916316500236</c:v>
                </c:pt>
                <c:pt idx="32">
                  <c:v>55.82413406587434</c:v>
                </c:pt>
                <c:pt idx="33">
                  <c:v>56.71101715476713</c:v>
                </c:pt>
                <c:pt idx="34">
                  <c:v>57.49080268077718</c:v>
                </c:pt>
                <c:pt idx="35">
                  <c:v>58.17421825504068</c:v>
                </c:pt>
                <c:pt idx="36">
                  <c:v>58.77149710053413</c:v>
                </c:pt>
                <c:pt idx="37">
                  <c:v>59.29222653463058</c:v>
                </c:pt>
                <c:pt idx="38">
                  <c:v>59.74526022562975</c:v>
                </c:pt>
                <c:pt idx="39">
                  <c:v>60.13867922620004</c:v>
                </c:pt>
                <c:pt idx="40">
                  <c:v>60.47978887471751</c:v>
                </c:pt>
                <c:pt idx="41">
                  <c:v>60.77514092401337</c:v>
                </c:pt>
                <c:pt idx="42">
                  <c:v>61.03057243468402</c:v>
                </c:pt>
                <c:pt idx="43">
                  <c:v>61.25125491221628</c:v>
                </c:pt>
                <c:pt idx="44">
                  <c:v>61.4417488140694</c:v>
                </c:pt>
                <c:pt idx="45">
                  <c:v>61.60605989746618</c:v>
                </c:pt>
                <c:pt idx="46">
                  <c:v>61.74769494329701</c:v>
                </c:pt>
                <c:pt idx="47">
                  <c:v>61.86971521245051</c:v>
                </c:pt>
                <c:pt idx="48">
                  <c:v>61.97478660850116</c:v>
                </c:pt>
                <c:pt idx="49">
                  <c:v>62.06522597414666</c:v>
                </c:pt>
                <c:pt idx="50">
                  <c:v>62.14304327311066</c:v>
                </c:pt>
                <c:pt idx="51">
                  <c:v>62.20997963419207</c:v>
                </c:pt>
                <c:pt idx="52">
                  <c:v>62.26754138419645</c:v>
                </c:pt>
                <c:pt idx="53">
                  <c:v>62.31703029114822</c:v>
                </c:pt>
                <c:pt idx="54">
                  <c:v>62.35957029370633</c:v>
                </c:pt>
                <c:pt idx="55">
                  <c:v>62.39613101878631</c:v>
                </c:pt>
                <c:pt idx="56">
                  <c:v>62.42754839584435</c:v>
                </c:pt>
                <c:pt idx="57">
                  <c:v>62.45454266964773</c:v>
                </c:pt>
                <c:pt idx="58">
                  <c:v>62.4777340984204</c:v>
                </c:pt>
                <c:pt idx="59">
                  <c:v>62.49765660444091</c:v>
                </c:pt>
                <c:pt idx="60">
                  <c:v>62.5147696218993</c:v>
                </c:pt>
                <c:pt idx="61">
                  <c:v>62.52946836374799</c:v>
                </c:pt>
                <c:pt idx="62">
                  <c:v>62.54209270651684</c:v>
                </c:pt>
                <c:pt idx="63">
                  <c:v>62.55293487030833</c:v>
                </c:pt>
                <c:pt idx="64">
                  <c:v>62.56224605086469</c:v>
                </c:pt>
                <c:pt idx="65">
                  <c:v>62.57024214192411</c:v>
                </c:pt>
                <c:pt idx="66">
                  <c:v>62.57710866913846</c:v>
                </c:pt>
                <c:pt idx="67">
                  <c:v>62.58300504160093</c:v>
                </c:pt>
                <c:pt idx="68">
                  <c:v>62.58806821345967</c:v>
                </c:pt>
                <c:pt idx="69">
                  <c:v>62.5924158360687</c:v>
                </c:pt>
                <c:pt idx="70">
                  <c:v>62.59614897052951</c:v>
                </c:pt>
                <c:pt idx="71">
                  <c:v>62.59935442117233</c:v>
                </c:pt>
                <c:pt idx="72">
                  <c:v>62.60210674238867</c:v>
                </c:pt>
                <c:pt idx="73">
                  <c:v>62.60446996412822</c:v>
                </c:pt>
                <c:pt idx="74">
                  <c:v>62.60649907519616</c:v>
                </c:pt>
                <c:pt idx="75">
                  <c:v>62.60824129812354</c:v>
                </c:pt>
                <c:pt idx="76">
                  <c:v>62.60973718473286</c:v>
                </c:pt>
                <c:pt idx="77">
                  <c:v>62.61102155749602</c:v>
                </c:pt>
                <c:pt idx="78">
                  <c:v>62.61212431830024</c:v>
                </c:pt>
                <c:pt idx="79">
                  <c:v>62.6130711432322</c:v>
                </c:pt>
                <c:pt idx="80">
                  <c:v>62.61388407939526</c:v>
                </c:pt>
                <c:pt idx="81">
                  <c:v>62.6145820575376</c:v>
                </c:pt>
                <c:pt idx="82">
                  <c:v>62.61518133234095</c:v>
                </c:pt>
                <c:pt idx="83">
                  <c:v>62.61569586055853</c:v>
                </c:pt>
                <c:pt idx="84">
                  <c:v>62.61613762576081</c:v>
                </c:pt>
                <c:pt idx="85">
                  <c:v>62.61651691721772</c:v>
                </c:pt>
                <c:pt idx="86">
                  <c:v>62.61684256938646</c:v>
                </c:pt>
                <c:pt idx="87">
                  <c:v>62.61712216756412</c:v>
                </c:pt>
                <c:pt idx="88">
                  <c:v>62.61736222448094</c:v>
                </c:pt>
                <c:pt idx="89">
                  <c:v>62.61756833193765</c:v>
                </c:pt>
                <c:pt idx="90">
                  <c:v>62.61774529101083</c:v>
                </c:pt>
                <c:pt idx="91">
                  <c:v>62.61789722385424</c:v>
                </c:pt>
                <c:pt idx="92">
                  <c:v>62.61802766969575</c:v>
                </c:pt>
                <c:pt idx="93">
                  <c:v>62.61813966726331</c:v>
                </c:pt>
                <c:pt idx="94">
                  <c:v>62.6182358255579</c:v>
                </c:pt>
                <c:pt idx="95">
                  <c:v>62.6183183846201</c:v>
                </c:pt>
                <c:pt idx="96">
                  <c:v>62.61838926770493</c:v>
                </c:pt>
                <c:pt idx="97">
                  <c:v>62.61845012607941</c:v>
                </c:pt>
                <c:pt idx="98">
                  <c:v>62.61850237748571</c:v>
                </c:pt>
                <c:pt idx="99">
                  <c:v>62.61854723916542</c:v>
                </c:pt>
                <c:pt idx="100">
                  <c:v>62.61858575621396</c:v>
                </c:pt>
                <c:pt idx="101">
                  <c:v>62.61861882592547</c:v>
                </c:pt>
                <c:pt idx="102">
                  <c:v>62.61864721869489</c:v>
                </c:pt>
                <c:pt idx="103">
                  <c:v>62.61867159596427</c:v>
                </c:pt>
                <c:pt idx="104">
                  <c:v>62.61869252563115</c:v>
                </c:pt>
                <c:pt idx="105">
                  <c:v>62.61871049527792</c:v>
                </c:pt>
                <c:pt idx="106">
                  <c:v>62.61872592353028</c:v>
                </c:pt>
                <c:pt idx="107">
                  <c:v>62.61873916980939</c:v>
                </c:pt>
                <c:pt idx="108">
                  <c:v>62.61875054270484</c:v>
                </c:pt>
                <c:pt idx="109">
                  <c:v>62.61876030716355</c:v>
                </c:pt>
                <c:pt idx="110">
                  <c:v>62.61876869066187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78-402F-9078-DE13206E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694136"/>
        <c:axId val="-2120924648"/>
      </c:lineChart>
      <c:catAx>
        <c:axId val="-211969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0924648"/>
        <c:crosses val="autoZero"/>
        <c:auto val="1"/>
        <c:lblAlgn val="ctr"/>
        <c:lblOffset val="100"/>
        <c:noMultiLvlLbl val="0"/>
      </c:catAx>
      <c:valAx>
        <c:axId val="-2120924648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69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175260</xdr:rowOff>
    </xdr:from>
    <xdr:to>
      <xdr:col>15</xdr:col>
      <xdr:colOff>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175260</xdr:rowOff>
    </xdr:from>
    <xdr:to>
      <xdr:col>15</xdr:col>
      <xdr:colOff>0</xdr:colOff>
      <xdr:row>33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workbookViewId="0">
      <selection activeCell="D16" sqref="D16"/>
    </sheetView>
  </sheetViews>
  <sheetFormatPr baseColWidth="10" defaultColWidth="8.83203125" defaultRowHeight="14" x14ac:dyDescent="0"/>
  <cols>
    <col min="2" max="2" width="9" bestFit="1" customWidth="1"/>
    <col min="3" max="3" width="10.6640625" customWidth="1"/>
    <col min="4" max="5" width="12.1640625" bestFit="1" customWidth="1"/>
    <col min="6" max="7" width="9" bestFit="1" customWidth="1"/>
    <col min="9" max="9" width="38" customWidth="1"/>
  </cols>
  <sheetData>
    <row r="1" spans="1:10">
      <c r="A1" s="5" t="s">
        <v>8</v>
      </c>
      <c r="B1" s="6"/>
      <c r="C1" s="6"/>
      <c r="D1" s="6"/>
      <c r="E1" s="6"/>
      <c r="F1" s="5" t="s">
        <v>13</v>
      </c>
      <c r="G1" s="6"/>
      <c r="H1" s="6"/>
    </row>
    <row r="2" spans="1:10">
      <c r="A2" s="6" t="s">
        <v>12</v>
      </c>
      <c r="B2" s="6"/>
      <c r="C2" s="6"/>
      <c r="D2" s="6">
        <v>200</v>
      </c>
      <c r="E2" s="6"/>
      <c r="F2" s="6" t="s">
        <v>14</v>
      </c>
      <c r="G2" s="6">
        <f>D4/D2</f>
        <v>2.5000000000000001E-3</v>
      </c>
      <c r="H2" s="6"/>
    </row>
    <row r="3" spans="1:10">
      <c r="A3" s="6" t="s">
        <v>11</v>
      </c>
      <c r="B3" s="6"/>
      <c r="C3" s="6"/>
      <c r="D3" s="6">
        <v>1</v>
      </c>
      <c r="E3" s="6"/>
      <c r="F3" s="6" t="s">
        <v>0</v>
      </c>
      <c r="G3" s="6">
        <f>G2*D5*D2</f>
        <v>1.5</v>
      </c>
      <c r="H3" s="6"/>
    </row>
    <row r="4" spans="1:10">
      <c r="A4" s="2" t="s">
        <v>10</v>
      </c>
      <c r="B4" s="7"/>
      <c r="C4" s="8"/>
      <c r="D4" s="9">
        <v>0.5</v>
      </c>
      <c r="E4" s="8"/>
      <c r="F4" s="8"/>
      <c r="G4" s="8"/>
      <c r="H4" s="10"/>
      <c r="I4" s="2"/>
      <c r="J4" s="3"/>
    </row>
    <row r="5" spans="1:10">
      <c r="A5" s="6" t="s">
        <v>9</v>
      </c>
      <c r="B5" s="8"/>
      <c r="C5" s="8"/>
      <c r="D5" s="11">
        <v>3</v>
      </c>
      <c r="E5" s="8"/>
      <c r="F5" s="8"/>
      <c r="G5" s="8"/>
      <c r="H5" s="6"/>
      <c r="J5" s="1"/>
    </row>
    <row r="6" spans="1:10" ht="15" thickBot="1">
      <c r="B6" s="1"/>
      <c r="C6" s="1"/>
      <c r="D6" s="1"/>
      <c r="E6" s="1"/>
      <c r="F6" s="1"/>
      <c r="G6" s="1"/>
    </row>
    <row r="7" spans="1:10" ht="17" thickTop="1" thickBot="1">
      <c r="A7" s="12" t="s">
        <v>1</v>
      </c>
      <c r="B7" s="12" t="s">
        <v>5</v>
      </c>
      <c r="C7" s="12" t="s">
        <v>2</v>
      </c>
      <c r="D7" s="12" t="s">
        <v>6</v>
      </c>
      <c r="E7" s="12" t="s">
        <v>3</v>
      </c>
      <c r="F7" s="12" t="s">
        <v>7</v>
      </c>
      <c r="G7" s="12" t="s">
        <v>4</v>
      </c>
    </row>
    <row r="8" spans="1:10" ht="15" thickTop="1">
      <c r="A8">
        <v>0</v>
      </c>
      <c r="B8" s="4">
        <f>D2-D3</f>
        <v>199</v>
      </c>
      <c r="C8" s="4">
        <f>B8/D$2*100</f>
        <v>99.5</v>
      </c>
      <c r="D8" s="4">
        <f>D5</f>
        <v>3</v>
      </c>
      <c r="E8" s="4">
        <f>D8/D$2*100</f>
        <v>1.5</v>
      </c>
      <c r="F8" s="13">
        <v>0</v>
      </c>
      <c r="G8" s="13">
        <f>F8/D$2*100</f>
        <v>0</v>
      </c>
    </row>
    <row r="9" spans="1:10">
      <c r="A9">
        <v>1</v>
      </c>
      <c r="B9" s="4"/>
      <c r="C9" s="4"/>
      <c r="D9" s="4"/>
      <c r="E9" s="4"/>
      <c r="F9" s="4"/>
      <c r="G9" s="4"/>
    </row>
    <row r="10" spans="1:10">
      <c r="A10">
        <v>2</v>
      </c>
      <c r="B10" s="4"/>
      <c r="C10" s="4"/>
      <c r="D10" s="4"/>
      <c r="E10" s="4"/>
      <c r="F10" s="4"/>
      <c r="G10" s="4"/>
    </row>
    <row r="11" spans="1:10">
      <c r="A11">
        <v>3</v>
      </c>
      <c r="B11" s="4"/>
      <c r="C11" s="4"/>
      <c r="D11" s="4"/>
      <c r="E11" s="4"/>
      <c r="F11" s="4"/>
      <c r="G11" s="4"/>
    </row>
    <row r="12" spans="1:10">
      <c r="A12">
        <v>4</v>
      </c>
      <c r="B12" s="4"/>
      <c r="C12" s="4"/>
      <c r="D12" s="4"/>
      <c r="E12" s="4"/>
      <c r="F12" s="4"/>
      <c r="G12" s="4"/>
    </row>
    <row r="13" spans="1:10">
      <c r="A13">
        <v>5</v>
      </c>
      <c r="B13" s="4"/>
      <c r="C13" s="4"/>
      <c r="D13" s="4"/>
      <c r="E13" s="4"/>
      <c r="F13" s="4"/>
      <c r="G13" s="4"/>
    </row>
    <row r="14" spans="1:10">
      <c r="A14">
        <v>6</v>
      </c>
      <c r="B14" s="4"/>
      <c r="C14" s="4"/>
      <c r="D14" s="4"/>
      <c r="E14" s="4"/>
      <c r="F14" s="4"/>
      <c r="G14" s="4"/>
    </row>
    <row r="15" spans="1:10">
      <c r="A15">
        <v>7</v>
      </c>
      <c r="B15" s="4"/>
      <c r="C15" s="4"/>
      <c r="D15" s="4"/>
      <c r="E15" s="4"/>
      <c r="F15" s="4"/>
      <c r="G15" s="4"/>
    </row>
    <row r="16" spans="1:10">
      <c r="A16">
        <v>8</v>
      </c>
      <c r="B16" s="4"/>
      <c r="C16" s="4"/>
      <c r="D16" s="4"/>
      <c r="E16" s="4"/>
      <c r="F16" s="4"/>
      <c r="G16" s="4"/>
    </row>
    <row r="17" spans="1:7">
      <c r="A17">
        <v>9</v>
      </c>
      <c r="B17" s="4"/>
      <c r="C17" s="4"/>
      <c r="D17" s="4"/>
      <c r="E17" s="4"/>
      <c r="F17" s="4"/>
      <c r="G17" s="4"/>
    </row>
    <row r="18" spans="1:7">
      <c r="A18">
        <v>10</v>
      </c>
      <c r="B18" s="4"/>
      <c r="C18" s="4"/>
      <c r="D18" s="4"/>
      <c r="E18" s="4"/>
      <c r="F18" s="4"/>
      <c r="G18" s="4"/>
    </row>
    <row r="19" spans="1:7">
      <c r="A19">
        <v>11</v>
      </c>
      <c r="B19" s="4"/>
      <c r="C19" s="4"/>
      <c r="D19" s="4"/>
      <c r="E19" s="4"/>
      <c r="F19" s="4"/>
      <c r="G19" s="4"/>
    </row>
    <row r="20" spans="1:7">
      <c r="A20">
        <v>12</v>
      </c>
      <c r="B20" s="4"/>
      <c r="C20" s="4"/>
      <c r="D20" s="4"/>
      <c r="E20" s="4"/>
      <c r="F20" s="4"/>
      <c r="G20" s="4"/>
    </row>
    <row r="21" spans="1:7">
      <c r="A21">
        <v>13</v>
      </c>
      <c r="B21" s="4"/>
      <c r="C21" s="4"/>
      <c r="D21" s="4"/>
      <c r="E21" s="4"/>
      <c r="F21" s="4"/>
      <c r="G21" s="4"/>
    </row>
    <row r="22" spans="1:7">
      <c r="A22">
        <v>14</v>
      </c>
      <c r="B22" s="4"/>
      <c r="C22" s="4"/>
      <c r="D22" s="4"/>
      <c r="E22" s="4"/>
      <c r="F22" s="4"/>
      <c r="G22" s="4"/>
    </row>
    <row r="23" spans="1:7">
      <c r="A23">
        <v>15</v>
      </c>
      <c r="B23" s="4"/>
      <c r="C23" s="4"/>
      <c r="D23" s="4"/>
      <c r="E23" s="4"/>
      <c r="F23" s="4"/>
      <c r="G23" s="4"/>
    </row>
    <row r="24" spans="1:7">
      <c r="A24">
        <v>16</v>
      </c>
      <c r="B24" s="4"/>
      <c r="C24" s="4"/>
      <c r="D24" s="4"/>
      <c r="E24" s="4"/>
      <c r="F24" s="4"/>
      <c r="G24" s="4"/>
    </row>
    <row r="25" spans="1:7">
      <c r="A25">
        <v>17</v>
      </c>
      <c r="B25" s="4"/>
      <c r="C25" s="4"/>
      <c r="D25" s="4"/>
      <c r="E25" s="4"/>
      <c r="F25" s="4"/>
      <c r="G25" s="4"/>
    </row>
    <row r="26" spans="1:7">
      <c r="A26">
        <v>18</v>
      </c>
      <c r="B26" s="4"/>
      <c r="C26" s="4"/>
      <c r="D26" s="4"/>
      <c r="E26" s="4"/>
      <c r="F26" s="4"/>
      <c r="G26" s="4"/>
    </row>
    <row r="27" spans="1:7">
      <c r="A27">
        <v>19</v>
      </c>
      <c r="B27" s="4"/>
      <c r="C27" s="4"/>
      <c r="D27" s="4"/>
      <c r="E27" s="4"/>
      <c r="F27" s="4"/>
      <c r="G27" s="4"/>
    </row>
    <row r="28" spans="1:7">
      <c r="A28">
        <v>20</v>
      </c>
      <c r="B28" s="4"/>
      <c r="C28" s="4"/>
      <c r="D28" s="4"/>
      <c r="E28" s="4"/>
      <c r="F28" s="4"/>
      <c r="G28" s="4"/>
    </row>
    <row r="29" spans="1:7">
      <c r="A29">
        <v>21</v>
      </c>
      <c r="B29" s="4"/>
      <c r="C29" s="4"/>
      <c r="D29" s="4"/>
      <c r="E29" s="4"/>
      <c r="F29" s="4"/>
      <c r="G29" s="4"/>
    </row>
    <row r="30" spans="1:7">
      <c r="A30">
        <v>22</v>
      </c>
      <c r="B30" s="4"/>
      <c r="C30" s="4"/>
      <c r="D30" s="4"/>
      <c r="E30" s="4"/>
      <c r="F30" s="4"/>
      <c r="G30" s="4"/>
    </row>
    <row r="31" spans="1:7">
      <c r="A31">
        <v>23</v>
      </c>
      <c r="B31" s="4"/>
      <c r="C31" s="4"/>
      <c r="D31" s="4"/>
      <c r="E31" s="4"/>
      <c r="F31" s="4"/>
      <c r="G31" s="4"/>
    </row>
    <row r="32" spans="1:7">
      <c r="A32">
        <v>24</v>
      </c>
      <c r="B32" s="4"/>
      <c r="C32" s="4"/>
      <c r="D32" s="4"/>
      <c r="E32" s="4"/>
      <c r="F32" s="4"/>
      <c r="G32" s="4"/>
    </row>
    <row r="33" spans="1:7">
      <c r="A33">
        <v>25</v>
      </c>
      <c r="B33" s="4"/>
      <c r="C33" s="4"/>
      <c r="D33" s="4"/>
      <c r="E33" s="4"/>
      <c r="F33" s="4"/>
      <c r="G33" s="4"/>
    </row>
    <row r="34" spans="1:7">
      <c r="A34">
        <v>26</v>
      </c>
      <c r="B34" s="4"/>
      <c r="C34" s="4"/>
      <c r="D34" s="4"/>
      <c r="E34" s="4"/>
      <c r="F34" s="4"/>
      <c r="G34" s="4"/>
    </row>
    <row r="35" spans="1:7">
      <c r="A35">
        <v>27</v>
      </c>
      <c r="B35" s="4"/>
      <c r="C35" s="4"/>
      <c r="D35" s="4"/>
      <c r="E35" s="4"/>
      <c r="F35" s="4"/>
      <c r="G35" s="4"/>
    </row>
    <row r="36" spans="1:7">
      <c r="A36">
        <v>28</v>
      </c>
      <c r="B36" s="4"/>
      <c r="C36" s="4"/>
      <c r="D36" s="4"/>
      <c r="E36" s="4"/>
      <c r="F36" s="4"/>
      <c r="G36" s="4"/>
    </row>
    <row r="37" spans="1:7">
      <c r="A37">
        <v>29</v>
      </c>
      <c r="B37" s="4"/>
      <c r="C37" s="4"/>
      <c r="D37" s="4"/>
      <c r="E37" s="4"/>
      <c r="F37" s="4"/>
      <c r="G37" s="4"/>
    </row>
    <row r="38" spans="1:7">
      <c r="A38">
        <v>30</v>
      </c>
      <c r="B38" s="4"/>
      <c r="C38" s="4"/>
      <c r="D38" s="4"/>
      <c r="E38" s="4"/>
      <c r="F38" s="4"/>
      <c r="G38" s="4"/>
    </row>
    <row r="39" spans="1:7">
      <c r="A39">
        <v>31</v>
      </c>
      <c r="B39" s="4"/>
      <c r="C39" s="4"/>
      <c r="D39" s="4"/>
      <c r="E39" s="4"/>
      <c r="F39" s="4"/>
      <c r="G39" s="4"/>
    </row>
    <row r="40" spans="1:7">
      <c r="A40">
        <v>32</v>
      </c>
      <c r="B40" s="4"/>
      <c r="C40" s="4"/>
      <c r="D40" s="4"/>
      <c r="E40" s="4"/>
      <c r="F40" s="4"/>
      <c r="G40" s="4"/>
    </row>
    <row r="41" spans="1:7">
      <c r="A41">
        <v>33</v>
      </c>
      <c r="B41" s="4"/>
      <c r="C41" s="4"/>
      <c r="D41" s="4"/>
      <c r="E41" s="4"/>
      <c r="F41" s="4"/>
      <c r="G41" s="4"/>
    </row>
    <row r="42" spans="1:7">
      <c r="A42">
        <v>34</v>
      </c>
      <c r="B42" s="4"/>
      <c r="C42" s="4"/>
      <c r="D42" s="4"/>
      <c r="E42" s="4"/>
      <c r="F42" s="4"/>
      <c r="G42" s="4"/>
    </row>
    <row r="43" spans="1:7">
      <c r="A43">
        <v>35</v>
      </c>
      <c r="B43" s="4"/>
      <c r="C43" s="4"/>
      <c r="D43" s="4"/>
      <c r="E43" s="4"/>
      <c r="F43" s="4"/>
      <c r="G43" s="4"/>
    </row>
    <row r="44" spans="1:7">
      <c r="A44">
        <v>36</v>
      </c>
      <c r="B44" s="4"/>
      <c r="C44" s="4"/>
      <c r="D44" s="4"/>
      <c r="E44" s="4"/>
      <c r="F44" s="4"/>
      <c r="G44" s="4"/>
    </row>
    <row r="45" spans="1:7">
      <c r="A45">
        <v>37</v>
      </c>
      <c r="B45" s="4"/>
      <c r="C45" s="4"/>
      <c r="D45" s="4"/>
      <c r="E45" s="4"/>
      <c r="F45" s="4"/>
      <c r="G45" s="4"/>
    </row>
    <row r="46" spans="1:7">
      <c r="A46">
        <v>38</v>
      </c>
      <c r="B46" s="4"/>
      <c r="C46" s="4"/>
      <c r="D46" s="4"/>
      <c r="E46" s="4"/>
      <c r="F46" s="4"/>
      <c r="G46" s="4"/>
    </row>
    <row r="47" spans="1:7">
      <c r="A47">
        <v>39</v>
      </c>
      <c r="B47" s="4"/>
      <c r="C47" s="4"/>
      <c r="D47" s="4"/>
      <c r="E47" s="4"/>
      <c r="F47" s="4"/>
      <c r="G47" s="4"/>
    </row>
    <row r="48" spans="1:7">
      <c r="A48">
        <v>40</v>
      </c>
      <c r="B48" s="4"/>
      <c r="C48" s="4"/>
      <c r="D48" s="4"/>
      <c r="E48" s="4"/>
      <c r="F48" s="4"/>
      <c r="G48" s="4"/>
    </row>
    <row r="49" spans="1:7">
      <c r="A49">
        <v>41</v>
      </c>
      <c r="B49" s="4"/>
      <c r="C49" s="4"/>
      <c r="D49" s="4"/>
      <c r="E49" s="4"/>
      <c r="F49" s="4"/>
      <c r="G49" s="4"/>
    </row>
    <row r="50" spans="1:7">
      <c r="A50">
        <v>42</v>
      </c>
      <c r="B50" s="4"/>
      <c r="C50" s="4"/>
      <c r="D50" s="4"/>
      <c r="E50" s="4"/>
      <c r="F50" s="4"/>
      <c r="G50" s="4"/>
    </row>
    <row r="51" spans="1:7">
      <c r="A51">
        <v>43</v>
      </c>
      <c r="B51" s="4"/>
      <c r="C51" s="4"/>
      <c r="D51" s="4"/>
      <c r="E51" s="4"/>
      <c r="F51" s="4"/>
      <c r="G51" s="4"/>
    </row>
    <row r="52" spans="1:7">
      <c r="A52">
        <v>44</v>
      </c>
      <c r="B52" s="4"/>
      <c r="C52" s="4"/>
      <c r="D52" s="4"/>
      <c r="E52" s="4"/>
      <c r="F52" s="4"/>
      <c r="G52" s="4"/>
    </row>
    <row r="53" spans="1:7">
      <c r="A53">
        <v>45</v>
      </c>
      <c r="B53" s="4"/>
      <c r="C53" s="4"/>
      <c r="D53" s="4"/>
      <c r="E53" s="4"/>
      <c r="F53" s="4"/>
      <c r="G53" s="4"/>
    </row>
    <row r="54" spans="1:7">
      <c r="A54">
        <v>46</v>
      </c>
      <c r="B54" s="4"/>
      <c r="C54" s="4"/>
      <c r="D54" s="4"/>
      <c r="E54" s="4"/>
      <c r="F54" s="4"/>
      <c r="G54" s="4"/>
    </row>
    <row r="55" spans="1:7">
      <c r="A55">
        <v>47</v>
      </c>
      <c r="B55" s="4"/>
      <c r="C55" s="4"/>
      <c r="D55" s="4"/>
      <c r="E55" s="4"/>
      <c r="F55" s="4"/>
      <c r="G55" s="4"/>
    </row>
    <row r="56" spans="1:7">
      <c r="A56">
        <v>48</v>
      </c>
      <c r="B56" s="4"/>
      <c r="C56" s="4"/>
      <c r="D56" s="4"/>
      <c r="E56" s="4"/>
      <c r="F56" s="4"/>
      <c r="G56" s="4"/>
    </row>
    <row r="57" spans="1:7">
      <c r="A57">
        <v>49</v>
      </c>
      <c r="B57" s="4"/>
      <c r="C57" s="4"/>
      <c r="D57" s="4"/>
      <c r="E57" s="4"/>
      <c r="F57" s="4"/>
      <c r="G57" s="4"/>
    </row>
    <row r="58" spans="1:7">
      <c r="A58">
        <v>50</v>
      </c>
      <c r="B58" s="4"/>
      <c r="C58" s="4"/>
      <c r="D58" s="4"/>
      <c r="E58" s="4"/>
      <c r="F58" s="4"/>
      <c r="G58" s="4"/>
    </row>
    <row r="59" spans="1:7">
      <c r="A59">
        <v>51</v>
      </c>
      <c r="B59" s="4"/>
      <c r="C59" s="4"/>
      <c r="D59" s="4"/>
      <c r="E59" s="4"/>
      <c r="F59" s="4"/>
      <c r="G59" s="4"/>
    </row>
    <row r="60" spans="1:7">
      <c r="A60">
        <v>52</v>
      </c>
      <c r="B60" s="4"/>
      <c r="C60" s="4"/>
      <c r="D60" s="4"/>
      <c r="E60" s="4"/>
      <c r="F60" s="4"/>
      <c r="G60" s="4"/>
    </row>
    <row r="61" spans="1:7">
      <c r="A61">
        <v>53</v>
      </c>
      <c r="B61" s="4"/>
      <c r="C61" s="4"/>
      <c r="D61" s="4"/>
      <c r="E61" s="4"/>
      <c r="F61" s="4"/>
      <c r="G61" s="4"/>
    </row>
    <row r="62" spans="1:7">
      <c r="A62">
        <v>54</v>
      </c>
      <c r="B62" s="4"/>
      <c r="C62" s="4"/>
      <c r="D62" s="4"/>
      <c r="E62" s="4"/>
      <c r="F62" s="4"/>
      <c r="G62" s="4"/>
    </row>
    <row r="63" spans="1:7">
      <c r="A63">
        <v>55</v>
      </c>
      <c r="B63" s="4"/>
      <c r="C63" s="4"/>
      <c r="D63" s="4"/>
      <c r="E63" s="4"/>
      <c r="F63" s="4"/>
      <c r="G63" s="4"/>
    </row>
    <row r="64" spans="1:7">
      <c r="A64">
        <v>56</v>
      </c>
      <c r="B64" s="4"/>
      <c r="C64" s="4"/>
      <c r="D64" s="4"/>
      <c r="E64" s="4"/>
      <c r="F64" s="4"/>
      <c r="G64" s="4"/>
    </row>
    <row r="65" spans="1:7">
      <c r="A65">
        <v>57</v>
      </c>
      <c r="B65" s="4"/>
      <c r="C65" s="4"/>
      <c r="D65" s="4"/>
      <c r="E65" s="4"/>
      <c r="F65" s="4"/>
      <c r="G65" s="4"/>
    </row>
    <row r="66" spans="1:7">
      <c r="A66">
        <v>58</v>
      </c>
      <c r="B66" s="4"/>
      <c r="C66" s="4"/>
      <c r="D66" s="4"/>
      <c r="E66" s="4"/>
      <c r="F66" s="4"/>
      <c r="G66" s="4"/>
    </row>
    <row r="67" spans="1:7">
      <c r="A67">
        <v>59</v>
      </c>
      <c r="B67" s="4"/>
      <c r="C67" s="4"/>
      <c r="D67" s="4"/>
      <c r="E67" s="4"/>
      <c r="F67" s="4"/>
      <c r="G67" s="4"/>
    </row>
    <row r="68" spans="1:7">
      <c r="A68">
        <v>60</v>
      </c>
      <c r="B68" s="4"/>
      <c r="C68" s="4"/>
      <c r="D68" s="4"/>
      <c r="E68" s="4"/>
      <c r="F68" s="4"/>
      <c r="G68" s="4"/>
    </row>
    <row r="69" spans="1:7">
      <c r="A69">
        <v>61</v>
      </c>
      <c r="B69" s="4"/>
      <c r="C69" s="4"/>
      <c r="D69" s="4"/>
      <c r="E69" s="4"/>
      <c r="F69" s="4"/>
      <c r="G69" s="4"/>
    </row>
    <row r="70" spans="1:7">
      <c r="A70">
        <v>62</v>
      </c>
      <c r="B70" s="4"/>
      <c r="C70" s="4"/>
      <c r="D70" s="4"/>
      <c r="E70" s="4"/>
      <c r="F70" s="4"/>
      <c r="G70" s="4"/>
    </row>
    <row r="71" spans="1:7">
      <c r="A71">
        <v>63</v>
      </c>
      <c r="B71" s="4"/>
      <c r="C71" s="4"/>
      <c r="D71" s="4"/>
      <c r="E71" s="4"/>
      <c r="F71" s="4"/>
      <c r="G71" s="4"/>
    </row>
    <row r="72" spans="1:7">
      <c r="A72">
        <v>64</v>
      </c>
      <c r="B72" s="4"/>
      <c r="C72" s="4"/>
      <c r="D72" s="4"/>
      <c r="E72" s="4"/>
      <c r="F72" s="4"/>
      <c r="G72" s="4"/>
    </row>
    <row r="73" spans="1:7">
      <c r="A73">
        <v>65</v>
      </c>
      <c r="B73" s="4"/>
      <c r="C73" s="4"/>
      <c r="D73" s="4"/>
      <c r="E73" s="4"/>
      <c r="F73" s="4"/>
      <c r="G73" s="4"/>
    </row>
    <row r="74" spans="1:7">
      <c r="A74">
        <v>66</v>
      </c>
      <c r="B74" s="4"/>
      <c r="C74" s="4"/>
      <c r="D74" s="4"/>
      <c r="E74" s="4"/>
      <c r="F74" s="4"/>
      <c r="G74" s="4"/>
    </row>
    <row r="75" spans="1:7">
      <c r="A75">
        <v>67</v>
      </c>
      <c r="B75" s="4"/>
      <c r="C75" s="4"/>
      <c r="D75" s="4"/>
      <c r="E75" s="4"/>
      <c r="F75" s="4"/>
      <c r="G75" s="4"/>
    </row>
    <row r="76" spans="1:7">
      <c r="A76">
        <v>68</v>
      </c>
      <c r="B76" s="4"/>
      <c r="C76" s="4"/>
      <c r="D76" s="4"/>
      <c r="E76" s="4"/>
      <c r="F76" s="4"/>
      <c r="G76" s="4"/>
    </row>
    <row r="77" spans="1:7">
      <c r="A77">
        <v>69</v>
      </c>
      <c r="B77" s="4"/>
      <c r="C77" s="4"/>
      <c r="D77" s="4"/>
      <c r="E77" s="4"/>
      <c r="F77" s="4"/>
      <c r="G77" s="4"/>
    </row>
    <row r="78" spans="1:7">
      <c r="A78">
        <v>70</v>
      </c>
      <c r="B78" s="4"/>
      <c r="C78" s="4"/>
      <c r="D78" s="4"/>
      <c r="E78" s="4"/>
      <c r="F78" s="4"/>
      <c r="G78" s="4"/>
    </row>
    <row r="79" spans="1:7">
      <c r="A79">
        <v>71</v>
      </c>
      <c r="B79" s="4"/>
      <c r="C79" s="4"/>
      <c r="D79" s="4"/>
      <c r="E79" s="4"/>
      <c r="F79" s="4"/>
      <c r="G79" s="4"/>
    </row>
    <row r="80" spans="1:7">
      <c r="A80">
        <v>72</v>
      </c>
      <c r="B80" s="4"/>
      <c r="C80" s="4"/>
      <c r="D80" s="4"/>
      <c r="E80" s="4"/>
      <c r="F80" s="4"/>
      <c r="G80" s="4"/>
    </row>
    <row r="81" spans="1:7">
      <c r="A81">
        <v>73</v>
      </c>
      <c r="B81" s="4"/>
      <c r="C81" s="4"/>
      <c r="D81" s="4"/>
      <c r="E81" s="4"/>
      <c r="F81" s="4"/>
      <c r="G81" s="4"/>
    </row>
    <row r="82" spans="1:7">
      <c r="A82">
        <v>74</v>
      </c>
      <c r="B82" s="4"/>
      <c r="C82" s="4"/>
      <c r="D82" s="4"/>
      <c r="E82" s="4"/>
      <c r="F82" s="4"/>
      <c r="G82" s="4"/>
    </row>
    <row r="83" spans="1:7">
      <c r="A83">
        <v>75</v>
      </c>
      <c r="B83" s="4"/>
      <c r="C83" s="4"/>
      <c r="D83" s="4"/>
      <c r="E83" s="4"/>
      <c r="F83" s="4"/>
      <c r="G83" s="4"/>
    </row>
    <row r="84" spans="1:7">
      <c r="A84">
        <v>76</v>
      </c>
      <c r="B84" s="4"/>
      <c r="C84" s="4"/>
      <c r="D84" s="4"/>
      <c r="E84" s="4"/>
      <c r="F84" s="4"/>
      <c r="G84" s="4"/>
    </row>
    <row r="85" spans="1:7">
      <c r="A85">
        <v>77</v>
      </c>
      <c r="B85" s="4"/>
      <c r="C85" s="4"/>
      <c r="D85" s="4"/>
      <c r="E85" s="4"/>
      <c r="F85" s="4"/>
      <c r="G85" s="4"/>
    </row>
    <row r="86" spans="1:7">
      <c r="A86">
        <v>78</v>
      </c>
      <c r="B86" s="4"/>
      <c r="C86" s="4"/>
      <c r="D86" s="4"/>
      <c r="E86" s="4"/>
      <c r="F86" s="4"/>
      <c r="G86" s="4"/>
    </row>
    <row r="87" spans="1:7">
      <c r="A87">
        <v>79</v>
      </c>
      <c r="B87" s="4"/>
      <c r="C87" s="4"/>
      <c r="D87" s="4"/>
      <c r="E87" s="4"/>
      <c r="F87" s="4"/>
      <c r="G87" s="4"/>
    </row>
    <row r="88" spans="1:7">
      <c r="A88">
        <v>80</v>
      </c>
      <c r="B88" s="4"/>
      <c r="C88" s="4"/>
      <c r="D88" s="4"/>
      <c r="E88" s="4"/>
      <c r="F88" s="4"/>
      <c r="G88" s="4"/>
    </row>
    <row r="89" spans="1:7">
      <c r="A89">
        <v>81</v>
      </c>
      <c r="B89" s="4"/>
      <c r="C89" s="4"/>
      <c r="D89" s="4"/>
      <c r="E89" s="4"/>
      <c r="F89" s="4"/>
      <c r="G89" s="4"/>
    </row>
    <row r="90" spans="1:7">
      <c r="A90">
        <v>82</v>
      </c>
      <c r="B90" s="4"/>
      <c r="C90" s="4"/>
      <c r="D90" s="4"/>
      <c r="E90" s="4"/>
      <c r="F90" s="4"/>
      <c r="G90" s="4"/>
    </row>
    <row r="91" spans="1:7">
      <c r="A91">
        <v>83</v>
      </c>
      <c r="B91" s="4"/>
      <c r="C91" s="4"/>
      <c r="D91" s="4"/>
      <c r="E91" s="4"/>
      <c r="F91" s="4"/>
      <c r="G91" s="4"/>
    </row>
    <row r="92" spans="1:7">
      <c r="A92">
        <v>84</v>
      </c>
      <c r="B92" s="4"/>
      <c r="C92" s="4"/>
      <c r="D92" s="4"/>
      <c r="E92" s="4"/>
      <c r="F92" s="4"/>
      <c r="G92" s="4"/>
    </row>
    <row r="93" spans="1:7">
      <c r="A93">
        <v>85</v>
      </c>
      <c r="B93" s="4"/>
      <c r="C93" s="4"/>
      <c r="D93" s="4"/>
      <c r="E93" s="4"/>
      <c r="F93" s="4"/>
      <c r="G93" s="4"/>
    </row>
    <row r="94" spans="1:7">
      <c r="A94">
        <v>86</v>
      </c>
      <c r="B94" s="4"/>
      <c r="C94" s="4"/>
      <c r="D94" s="4"/>
      <c r="E94" s="4"/>
      <c r="F94" s="4"/>
      <c r="G94" s="4"/>
    </row>
    <row r="95" spans="1:7">
      <c r="A95">
        <v>87</v>
      </c>
      <c r="B95" s="4"/>
      <c r="C95" s="4"/>
      <c r="D95" s="4"/>
      <c r="E95" s="4"/>
      <c r="F95" s="4"/>
      <c r="G95" s="4"/>
    </row>
    <row r="96" spans="1:7">
      <c r="A96">
        <v>88</v>
      </c>
      <c r="B96" s="4"/>
      <c r="C96" s="4"/>
      <c r="D96" s="4"/>
      <c r="E96" s="4"/>
      <c r="F96" s="4"/>
      <c r="G96" s="4"/>
    </row>
    <row r="97" spans="1:7">
      <c r="A97">
        <v>89</v>
      </c>
      <c r="B97" s="4"/>
      <c r="C97" s="4"/>
      <c r="D97" s="4"/>
      <c r="E97" s="4"/>
      <c r="F97" s="4"/>
      <c r="G97" s="4"/>
    </row>
    <row r="98" spans="1:7">
      <c r="A98">
        <v>90</v>
      </c>
      <c r="B98" s="4"/>
      <c r="C98" s="4"/>
      <c r="D98" s="4"/>
      <c r="E98" s="4"/>
      <c r="F98" s="4"/>
      <c r="G98" s="4"/>
    </row>
    <row r="99" spans="1:7">
      <c r="A99">
        <v>91</v>
      </c>
      <c r="B99" s="4"/>
      <c r="C99" s="4"/>
      <c r="D99" s="4"/>
      <c r="E99" s="4"/>
      <c r="F99" s="4"/>
      <c r="G99" s="4"/>
    </row>
    <row r="100" spans="1:7">
      <c r="A100">
        <v>92</v>
      </c>
      <c r="B100" s="4"/>
      <c r="C100" s="4"/>
      <c r="D100" s="4"/>
      <c r="E100" s="4"/>
      <c r="F100" s="4"/>
      <c r="G100" s="4"/>
    </row>
    <row r="101" spans="1:7">
      <c r="A101">
        <v>93</v>
      </c>
      <c r="B101" s="4"/>
      <c r="C101" s="4"/>
      <c r="D101" s="4"/>
      <c r="E101" s="4"/>
      <c r="F101" s="4"/>
      <c r="G101" s="4"/>
    </row>
    <row r="102" spans="1:7">
      <c r="A102">
        <v>94</v>
      </c>
      <c r="B102" s="4"/>
      <c r="C102" s="4"/>
      <c r="D102" s="4"/>
      <c r="E102" s="4"/>
      <c r="F102" s="4"/>
      <c r="G102" s="4"/>
    </row>
    <row r="103" spans="1:7">
      <c r="A103">
        <v>95</v>
      </c>
      <c r="B103" s="4"/>
      <c r="C103" s="4"/>
      <c r="D103" s="4"/>
      <c r="E103" s="4"/>
      <c r="F103" s="4"/>
      <c r="G103" s="4"/>
    </row>
    <row r="104" spans="1:7">
      <c r="A104">
        <v>96</v>
      </c>
      <c r="B104" s="4"/>
      <c r="C104" s="4"/>
      <c r="D104" s="4"/>
      <c r="E104" s="4"/>
      <c r="F104" s="4"/>
      <c r="G104" s="4"/>
    </row>
    <row r="105" spans="1:7">
      <c r="A105">
        <v>97</v>
      </c>
      <c r="B105" s="4"/>
      <c r="C105" s="4"/>
      <c r="D105" s="4"/>
      <c r="E105" s="4"/>
      <c r="F105" s="4"/>
      <c r="G105" s="4"/>
    </row>
    <row r="106" spans="1:7">
      <c r="A106">
        <v>98</v>
      </c>
      <c r="B106" s="4"/>
      <c r="C106" s="4"/>
      <c r="D106" s="4"/>
      <c r="E106" s="4"/>
      <c r="F106" s="4"/>
      <c r="G106" s="4"/>
    </row>
    <row r="107" spans="1:7">
      <c r="A107">
        <v>99</v>
      </c>
      <c r="B107" s="4"/>
      <c r="C107" s="4"/>
      <c r="D107" s="4"/>
      <c r="E107" s="4"/>
      <c r="F107" s="4"/>
      <c r="G107" s="4"/>
    </row>
    <row r="108" spans="1:7">
      <c r="A108">
        <v>100</v>
      </c>
      <c r="B108" s="4"/>
      <c r="C108" s="4"/>
      <c r="D108" s="4"/>
      <c r="E108" s="4"/>
      <c r="F108" s="4"/>
      <c r="G108" s="4"/>
    </row>
    <row r="109" spans="1:7">
      <c r="A109">
        <v>101</v>
      </c>
      <c r="B109" s="4"/>
      <c r="C109" s="4"/>
      <c r="D109" s="4"/>
      <c r="E109" s="4"/>
      <c r="F109" s="4"/>
      <c r="G109" s="4"/>
    </row>
    <row r="110" spans="1:7">
      <c r="A110">
        <v>102</v>
      </c>
      <c r="B110" s="4"/>
      <c r="C110" s="4"/>
      <c r="D110" s="4"/>
      <c r="E110" s="4"/>
      <c r="F110" s="4"/>
      <c r="G110" s="4"/>
    </row>
    <row r="111" spans="1:7">
      <c r="A111">
        <v>103</v>
      </c>
      <c r="B111" s="4"/>
      <c r="C111" s="4"/>
      <c r="D111" s="4"/>
      <c r="E111" s="4"/>
      <c r="F111" s="4"/>
      <c r="G111" s="4"/>
    </row>
    <row r="112" spans="1:7">
      <c r="A112">
        <v>104</v>
      </c>
      <c r="B112" s="4"/>
      <c r="C112" s="4"/>
      <c r="D112" s="4"/>
      <c r="E112" s="4"/>
      <c r="F112" s="4"/>
      <c r="G112" s="4"/>
    </row>
    <row r="113" spans="1:7">
      <c r="A113">
        <v>105</v>
      </c>
      <c r="B113" s="4"/>
      <c r="C113" s="4"/>
      <c r="D113" s="4"/>
      <c r="E113" s="4"/>
      <c r="F113" s="4"/>
      <c r="G113" s="4"/>
    </row>
    <row r="114" spans="1:7">
      <c r="A114">
        <v>106</v>
      </c>
      <c r="B114" s="4"/>
      <c r="C114" s="4"/>
      <c r="D114" s="4"/>
      <c r="E114" s="4"/>
      <c r="F114" s="4"/>
      <c r="G114" s="4"/>
    </row>
    <row r="115" spans="1:7">
      <c r="A115">
        <v>107</v>
      </c>
      <c r="B115" s="4"/>
      <c r="C115" s="4"/>
      <c r="D115" s="4"/>
      <c r="E115" s="4"/>
      <c r="F115" s="4"/>
      <c r="G115" s="4"/>
    </row>
    <row r="116" spans="1:7">
      <c r="A116">
        <v>108</v>
      </c>
      <c r="B116" s="4"/>
      <c r="C116" s="4"/>
      <c r="D116" s="4"/>
      <c r="E116" s="4"/>
      <c r="F116" s="4"/>
      <c r="G116" s="4"/>
    </row>
    <row r="117" spans="1:7">
      <c r="A117">
        <v>109</v>
      </c>
      <c r="B117" s="4"/>
      <c r="C117" s="4"/>
      <c r="D117" s="4"/>
      <c r="E117" s="4"/>
      <c r="F117" s="4"/>
      <c r="G117" s="4"/>
    </row>
    <row r="118" spans="1:7">
      <c r="A118">
        <v>110</v>
      </c>
      <c r="B118" s="4"/>
      <c r="C118" s="4"/>
      <c r="D118" s="4"/>
      <c r="E118" s="4"/>
      <c r="F118" s="4"/>
      <c r="G118" s="4"/>
    </row>
  </sheetData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E4" sqref="E4"/>
    </sheetView>
  </sheetViews>
  <sheetFormatPr baseColWidth="10" defaultColWidth="8.83203125" defaultRowHeight="14" x14ac:dyDescent="0"/>
  <cols>
    <col min="2" max="2" width="9" bestFit="1" customWidth="1"/>
    <col min="3" max="3" width="10.6640625" customWidth="1"/>
    <col min="4" max="5" width="12.1640625" bestFit="1" customWidth="1"/>
    <col min="6" max="7" width="9" bestFit="1" customWidth="1"/>
    <col min="9" max="9" width="38" customWidth="1"/>
  </cols>
  <sheetData>
    <row r="1" spans="1:10">
      <c r="A1" s="5" t="s">
        <v>8</v>
      </c>
      <c r="B1" s="6"/>
      <c r="C1" s="6"/>
      <c r="D1" s="6"/>
      <c r="E1" s="6"/>
      <c r="F1" s="5" t="s">
        <v>13</v>
      </c>
      <c r="G1" s="6"/>
      <c r="H1" s="6"/>
    </row>
    <row r="2" spans="1:10">
      <c r="A2" s="6" t="s">
        <v>12</v>
      </c>
      <c r="B2" s="6"/>
      <c r="C2" s="6"/>
      <c r="D2" s="6">
        <v>200</v>
      </c>
      <c r="E2" s="6"/>
      <c r="F2" s="6" t="s">
        <v>14</v>
      </c>
      <c r="G2" s="6">
        <f>D4/D2</f>
        <v>2.5000000000000001E-3</v>
      </c>
      <c r="H2" s="6"/>
    </row>
    <row r="3" spans="1:10">
      <c r="A3" s="6" t="s">
        <v>11</v>
      </c>
      <c r="B3" s="6"/>
      <c r="C3" s="6"/>
      <c r="D3" s="6">
        <v>1</v>
      </c>
      <c r="E3" s="6"/>
      <c r="F3" s="6" t="s">
        <v>0</v>
      </c>
      <c r="G3" s="6">
        <f>G2*D5</f>
        <v>7.4999999999999997E-3</v>
      </c>
      <c r="H3" s="6"/>
    </row>
    <row r="4" spans="1:10">
      <c r="A4" s="2" t="s">
        <v>10</v>
      </c>
      <c r="B4" s="7"/>
      <c r="C4" s="8"/>
      <c r="D4" s="9">
        <v>0.5</v>
      </c>
      <c r="E4" s="8"/>
      <c r="F4" s="8"/>
      <c r="G4" s="8"/>
      <c r="H4" s="10"/>
      <c r="I4" s="2"/>
      <c r="J4" s="3"/>
    </row>
    <row r="5" spans="1:10">
      <c r="A5" s="6" t="s">
        <v>9</v>
      </c>
      <c r="B5" s="8"/>
      <c r="C5" s="8"/>
      <c r="D5" s="11">
        <v>3</v>
      </c>
      <c r="E5" s="8"/>
      <c r="F5" s="8"/>
      <c r="G5" s="8"/>
      <c r="H5" s="6"/>
      <c r="J5" s="1"/>
    </row>
    <row r="6" spans="1:10" ht="15" thickBot="1">
      <c r="B6" s="1"/>
      <c r="C6" s="1"/>
      <c r="D6" s="1"/>
      <c r="E6" s="1"/>
      <c r="F6" s="1"/>
      <c r="G6" s="1"/>
    </row>
    <row r="7" spans="1:10" ht="17" thickTop="1" thickBot="1">
      <c r="A7" s="12" t="s">
        <v>1</v>
      </c>
      <c r="B7" s="12" t="s">
        <v>5</v>
      </c>
      <c r="C7" s="12" t="s">
        <v>2</v>
      </c>
      <c r="D7" s="12" t="s">
        <v>6</v>
      </c>
      <c r="E7" s="12" t="s">
        <v>3</v>
      </c>
      <c r="F7" s="12" t="s">
        <v>7</v>
      </c>
      <c r="G7" s="12" t="s">
        <v>4</v>
      </c>
    </row>
    <row r="8" spans="1:10" ht="15" thickTop="1">
      <c r="A8">
        <v>0</v>
      </c>
      <c r="B8" s="4">
        <f>D2-D3</f>
        <v>199</v>
      </c>
      <c r="C8" s="4">
        <f>B8/D$2*100</f>
        <v>99.5</v>
      </c>
      <c r="D8" s="4">
        <f>D5</f>
        <v>3</v>
      </c>
      <c r="E8" s="4">
        <f>D8/D$2*100</f>
        <v>1.5</v>
      </c>
      <c r="F8" s="4">
        <v>0</v>
      </c>
      <c r="G8" s="4">
        <f>F8/D$2*100</f>
        <v>0</v>
      </c>
    </row>
    <row r="9" spans="1:10">
      <c r="A9">
        <v>1</v>
      </c>
      <c r="B9" s="4">
        <f>B8-$G$2*B8*D8</f>
        <v>197.50749999999999</v>
      </c>
      <c r="C9" s="4">
        <f t="shared" ref="C9:C27" si="0">B9/D$2*100</f>
        <v>98.753749999999997</v>
      </c>
      <c r="D9" s="4">
        <f>D8+G$2*D8*B8-1/D$5*D8</f>
        <v>3.4924999999999997</v>
      </c>
      <c r="E9" s="4">
        <f>D9/D$2*100</f>
        <v>1.7462499999999999</v>
      </c>
      <c r="F9" s="4">
        <f>F8+1/D$5*D8</f>
        <v>1</v>
      </c>
      <c r="G9" s="4">
        <f>F9/D$2*100</f>
        <v>0.5</v>
      </c>
    </row>
    <row r="10" spans="1:10">
      <c r="A10">
        <v>2</v>
      </c>
      <c r="B10" s="4">
        <f t="shared" ref="B10:B73" si="1">B9-$G$2*B9*D9</f>
        <v>195.783012640625</v>
      </c>
      <c r="C10" s="4">
        <f t="shared" si="0"/>
        <v>97.891506320312502</v>
      </c>
      <c r="D10" s="4">
        <f t="shared" ref="D10:D73" si="2">D9+G$2*D9*B9-1/D$5*D9</f>
        <v>4.052820692708333</v>
      </c>
      <c r="E10" s="4">
        <f t="shared" ref="E10:E73" si="3">D10/D$2*100</f>
        <v>2.0264103463541665</v>
      </c>
      <c r="F10" s="4">
        <f t="shared" ref="F10:F73" si="4">F9+1/D$5*D9</f>
        <v>2.1641666666666666</v>
      </c>
      <c r="G10" s="4">
        <f t="shared" ref="G10:G73" si="5">F10/D$2*100</f>
        <v>1.0820833333333333</v>
      </c>
    </row>
    <row r="11" spans="1:10">
      <c r="A11">
        <v>3</v>
      </c>
      <c r="B11" s="4">
        <f t="shared" si="1"/>
        <v>193.79932902834824</v>
      </c>
      <c r="C11" s="4">
        <f t="shared" si="0"/>
        <v>96.89966451417412</v>
      </c>
      <c r="D11" s="4">
        <f t="shared" si="2"/>
        <v>4.6855640740823112</v>
      </c>
      <c r="E11" s="4">
        <f t="shared" si="3"/>
        <v>2.3427820370411556</v>
      </c>
      <c r="F11" s="4">
        <f t="shared" si="4"/>
        <v>3.5151068975694439</v>
      </c>
      <c r="G11" s="4">
        <f t="shared" si="5"/>
        <v>1.7575534487847222</v>
      </c>
    </row>
    <row r="12" spans="1:10">
      <c r="A12">
        <v>4</v>
      </c>
      <c r="B12" s="4">
        <f t="shared" si="1"/>
        <v>191.52918109415702</v>
      </c>
      <c r="C12" s="4">
        <f t="shared" si="0"/>
        <v>95.764590547078512</v>
      </c>
      <c r="D12" s="4">
        <f t="shared" si="2"/>
        <v>5.3938573169127562</v>
      </c>
      <c r="E12" s="4">
        <f t="shared" si="3"/>
        <v>2.6969286584563781</v>
      </c>
      <c r="F12" s="4">
        <f t="shared" si="4"/>
        <v>5.0769615889302138</v>
      </c>
      <c r="G12" s="4">
        <f t="shared" si="5"/>
        <v>2.5384807944651069</v>
      </c>
    </row>
    <row r="13" spans="1:10">
      <c r="A13">
        <v>5</v>
      </c>
      <c r="B13" s="4">
        <f t="shared" si="1"/>
        <v>188.94647840703945</v>
      </c>
      <c r="C13" s="4">
        <f t="shared" si="0"/>
        <v>94.473239203519725</v>
      </c>
      <c r="D13" s="4">
        <f t="shared" si="2"/>
        <v>6.178607565059405</v>
      </c>
      <c r="E13" s="4">
        <f t="shared" si="3"/>
        <v>3.0893037825297025</v>
      </c>
      <c r="F13" s="4">
        <f t="shared" si="4"/>
        <v>6.8749140279011325</v>
      </c>
      <c r="G13" s="4">
        <f t="shared" si="5"/>
        <v>3.4374570139505662</v>
      </c>
    </row>
    <row r="14" spans="1:10">
      <c r="A14">
        <v>6</v>
      </c>
      <c r="B14" s="4">
        <f t="shared" si="1"/>
        <v>186.02791305484678</v>
      </c>
      <c r="C14" s="4">
        <f t="shared" si="0"/>
        <v>93.013956527423389</v>
      </c>
      <c r="D14" s="4">
        <f t="shared" si="2"/>
        <v>7.0376370622322728</v>
      </c>
      <c r="E14" s="4">
        <f t="shared" si="3"/>
        <v>3.5188185311161364</v>
      </c>
      <c r="F14" s="4">
        <f t="shared" si="4"/>
        <v>8.9344498829209336</v>
      </c>
      <c r="G14" s="4">
        <f t="shared" si="5"/>
        <v>4.4672249414604668</v>
      </c>
    </row>
    <row r="15" spans="1:10">
      <c r="A15">
        <v>7</v>
      </c>
      <c r="B15" s="4">
        <f t="shared" si="1"/>
        <v>182.75492071603549</v>
      </c>
      <c r="C15" s="4">
        <f t="shared" si="0"/>
        <v>91.377460358017743</v>
      </c>
      <c r="D15" s="4">
        <f t="shared" si="2"/>
        <v>7.9647503802994635</v>
      </c>
      <c r="E15" s="4">
        <f t="shared" si="3"/>
        <v>3.9823751901497317</v>
      </c>
      <c r="F15" s="4">
        <f t="shared" si="4"/>
        <v>11.280328903665024</v>
      </c>
      <c r="G15" s="4">
        <f t="shared" si="5"/>
        <v>5.6401644518325122</v>
      </c>
    </row>
    <row r="16" spans="1:10">
      <c r="A16">
        <v>8</v>
      </c>
      <c r="B16" s="4">
        <f t="shared" si="1"/>
        <v>179.11592740534888</v>
      </c>
      <c r="C16" s="4">
        <f t="shared" si="0"/>
        <v>89.557963702674442</v>
      </c>
      <c r="D16" s="4">
        <f t="shared" si="2"/>
        <v>8.9488268975529142</v>
      </c>
      <c r="E16" s="4">
        <f t="shared" si="3"/>
        <v>4.4744134487764571</v>
      </c>
      <c r="F16" s="4">
        <f t="shared" si="4"/>
        <v>13.935245697098178</v>
      </c>
      <c r="G16" s="4">
        <f t="shared" si="5"/>
        <v>6.9676228485490892</v>
      </c>
    </row>
    <row r="17" spans="1:7">
      <c r="A17">
        <v>9</v>
      </c>
      <c r="B17" s="4">
        <f t="shared" si="1"/>
        <v>175.10873383298608</v>
      </c>
      <c r="C17" s="4">
        <f t="shared" si="0"/>
        <v>87.554366916493038</v>
      </c>
      <c r="D17" s="4">
        <f t="shared" si="2"/>
        <v>9.9730781707314122</v>
      </c>
      <c r="E17" s="4">
        <f t="shared" si="3"/>
        <v>4.9865390853657061</v>
      </c>
      <c r="F17" s="4">
        <f t="shared" si="4"/>
        <v>16.918187996282484</v>
      </c>
      <c r="G17" s="4">
        <f t="shared" si="5"/>
        <v>8.4590939981412419</v>
      </c>
    </row>
    <row r="18" spans="1:7">
      <c r="A18">
        <v>10</v>
      </c>
      <c r="B18" s="4">
        <f t="shared" si="1"/>
        <v>170.74280110575066</v>
      </c>
      <c r="C18" s="4">
        <f t="shared" si="0"/>
        <v>85.371400552875329</v>
      </c>
      <c r="D18" s="4">
        <f t="shared" si="2"/>
        <v>11.014651507723034</v>
      </c>
      <c r="E18" s="4">
        <f t="shared" si="3"/>
        <v>5.507325753861517</v>
      </c>
      <c r="F18" s="4">
        <f t="shared" si="4"/>
        <v>20.242547386526287</v>
      </c>
      <c r="G18" s="4">
        <f t="shared" si="5"/>
        <v>10.121273693263143</v>
      </c>
    </row>
    <row r="19" spans="1:7">
      <c r="A19">
        <v>11</v>
      </c>
      <c r="B19" s="4">
        <f t="shared" si="1"/>
        <v>166.04111997666988</v>
      </c>
      <c r="C19" s="4">
        <f t="shared" si="0"/>
        <v>83.020559988334938</v>
      </c>
      <c r="D19" s="4">
        <f t="shared" si="2"/>
        <v>12.044782134229466</v>
      </c>
      <c r="E19" s="4">
        <f t="shared" si="3"/>
        <v>6.0223910671147332</v>
      </c>
      <c r="F19" s="4">
        <f t="shared" si="4"/>
        <v>23.914097889100631</v>
      </c>
      <c r="G19" s="4">
        <f t="shared" si="5"/>
        <v>11.957048944550316</v>
      </c>
    </row>
    <row r="20" spans="1:7">
      <c r="A20">
        <v>12</v>
      </c>
      <c r="B20" s="4">
        <f t="shared" si="1"/>
        <v>161.04129718806377</v>
      </c>
      <c r="C20" s="4">
        <f t="shared" si="0"/>
        <v>80.520648594031883</v>
      </c>
      <c r="D20" s="4">
        <f t="shared" si="2"/>
        <v>13.029677544759089</v>
      </c>
      <c r="E20" s="4">
        <f t="shared" si="3"/>
        <v>6.5148387723795445</v>
      </c>
      <c r="F20" s="4">
        <f t="shared" si="4"/>
        <v>27.929025267177121</v>
      </c>
      <c r="G20" s="4">
        <f t="shared" si="5"/>
        <v>13.96451263358856</v>
      </c>
    </row>
    <row r="21" spans="1:7">
      <c r="A21">
        <v>13</v>
      </c>
      <c r="B21" s="4">
        <f t="shared" si="1"/>
        <v>155.7955067536883</v>
      </c>
      <c r="C21" s="4">
        <f t="shared" si="0"/>
        <v>77.89775337684415</v>
      </c>
      <c r="D21" s="4">
        <f t="shared" si="2"/>
        <v>13.932242130881532</v>
      </c>
      <c r="E21" s="4">
        <f t="shared" si="3"/>
        <v>6.966121065440765</v>
      </c>
      <c r="F21" s="4">
        <f t="shared" si="4"/>
        <v>32.272251115430151</v>
      </c>
      <c r="G21" s="4">
        <f t="shared" si="5"/>
        <v>16.136125557715076</v>
      </c>
    </row>
    <row r="22" spans="1:7">
      <c r="A22">
        <v>14</v>
      </c>
      <c r="B22" s="4">
        <f t="shared" si="1"/>
        <v>150.36905494619887</v>
      </c>
      <c r="C22" s="4">
        <f t="shared" si="0"/>
        <v>75.184527473099436</v>
      </c>
      <c r="D22" s="4">
        <f t="shared" si="2"/>
        <v>14.714613228077125</v>
      </c>
      <c r="E22" s="4">
        <f t="shared" si="3"/>
        <v>7.3573066140385626</v>
      </c>
      <c r="F22" s="4">
        <f t="shared" si="4"/>
        <v>36.916331825723994</v>
      </c>
      <c r="G22" s="4">
        <f t="shared" si="5"/>
        <v>18.458165912861997</v>
      </c>
    </row>
    <row r="23" spans="1:7">
      <c r="A23">
        <v>15</v>
      </c>
      <c r="B23" s="4">
        <f t="shared" si="1"/>
        <v>144.83749873368689</v>
      </c>
      <c r="C23" s="4">
        <f t="shared" si="0"/>
        <v>72.418749366843443</v>
      </c>
      <c r="D23" s="4">
        <f t="shared" si="2"/>
        <v>15.341298364563402</v>
      </c>
      <c r="E23" s="4">
        <f t="shared" si="3"/>
        <v>7.6706491822817009</v>
      </c>
      <c r="F23" s="4">
        <f t="shared" si="4"/>
        <v>41.8212029017497</v>
      </c>
      <c r="G23" s="4">
        <f t="shared" si="5"/>
        <v>20.91060145087485</v>
      </c>
    </row>
    <row r="24" spans="1:7">
      <c r="A24">
        <v>16</v>
      </c>
      <c r="B24" s="4">
        <f t="shared" si="1"/>
        <v>139.28251052756048</v>
      </c>
      <c r="C24" s="4">
        <f t="shared" si="0"/>
        <v>69.641255263780238</v>
      </c>
      <c r="D24" s="4">
        <f t="shared" si="2"/>
        <v>15.782520449168679</v>
      </c>
      <c r="E24" s="4">
        <f t="shared" si="3"/>
        <v>7.8912602245843395</v>
      </c>
      <c r="F24" s="4">
        <f t="shared" si="4"/>
        <v>46.934969023270831</v>
      </c>
      <c r="G24" s="4">
        <f t="shared" si="5"/>
        <v>23.467484511635416</v>
      </c>
    </row>
    <row r="25" spans="1:7">
      <c r="A25">
        <v>17</v>
      </c>
      <c r="B25" s="4">
        <f t="shared" si="1"/>
        <v>133.78693785102854</v>
      </c>
      <c r="C25" s="4">
        <f t="shared" si="0"/>
        <v>66.89346892551427</v>
      </c>
      <c r="D25" s="4">
        <f t="shared" si="2"/>
        <v>16.017252975977726</v>
      </c>
      <c r="E25" s="4">
        <f t="shared" si="3"/>
        <v>8.0086264879888631</v>
      </c>
      <c r="F25" s="4">
        <f t="shared" si="4"/>
        <v>52.195809172993727</v>
      </c>
      <c r="G25" s="4">
        <f t="shared" si="5"/>
        <v>26.097904586496863</v>
      </c>
    </row>
    <row r="26" spans="1:7">
      <c r="A26">
        <v>18</v>
      </c>
      <c r="B26" s="4">
        <f t="shared" si="1"/>
        <v>128.42968977992521</v>
      </c>
      <c r="C26" s="4">
        <f t="shared" si="0"/>
        <v>64.214844889962606</v>
      </c>
      <c r="D26" s="4">
        <f t="shared" si="2"/>
        <v>16.035416721755155</v>
      </c>
      <c r="E26" s="4">
        <f t="shared" si="3"/>
        <v>8.0177083608775774</v>
      </c>
      <c r="F26" s="4">
        <f t="shared" si="4"/>
        <v>57.534893498319633</v>
      </c>
      <c r="G26" s="4">
        <f t="shared" si="5"/>
        <v>28.767446749159813</v>
      </c>
    </row>
    <row r="27" spans="1:7">
      <c r="A27">
        <v>19</v>
      </c>
      <c r="B27" s="4">
        <f t="shared" si="1"/>
        <v>123.28113079225811</v>
      </c>
      <c r="C27" s="4">
        <f t="shared" si="0"/>
        <v>61.640565396129055</v>
      </c>
      <c r="D27" s="4">
        <f t="shared" si="2"/>
        <v>15.838836802170539</v>
      </c>
      <c r="E27" s="4">
        <f t="shared" si="3"/>
        <v>7.9194184010852693</v>
      </c>
      <c r="F27" s="4">
        <f t="shared" si="4"/>
        <v>62.880032405571349</v>
      </c>
      <c r="G27" s="4">
        <f t="shared" si="5"/>
        <v>31.440016202785674</v>
      </c>
    </row>
    <row r="28" spans="1:7">
      <c r="A28">
        <v>20</v>
      </c>
      <c r="B28" s="4">
        <f t="shared" si="1"/>
        <v>118.39955651374407</v>
      </c>
      <c r="C28" s="4">
        <f t="shared" ref="C28:C72" si="6">B28/D$2*100</f>
        <v>59.199778256872037</v>
      </c>
      <c r="D28" s="4">
        <f t="shared" si="2"/>
        <v>15.440798813294402</v>
      </c>
      <c r="E28" s="4">
        <f t="shared" si="3"/>
        <v>7.7203994066472008</v>
      </c>
      <c r="F28" s="4">
        <f t="shared" si="4"/>
        <v>68.159644672961534</v>
      </c>
      <c r="G28" s="4">
        <f t="shared" si="5"/>
        <v>34.079822336480767</v>
      </c>
    </row>
    <row r="29" spans="1:7">
      <c r="A29">
        <v>21</v>
      </c>
      <c r="B29" s="4">
        <f t="shared" si="1"/>
        <v>113.82909718446406</v>
      </c>
      <c r="C29" s="4">
        <f t="shared" si="6"/>
        <v>56.91454859223203</v>
      </c>
      <c r="D29" s="4">
        <f t="shared" si="2"/>
        <v>14.864325204809608</v>
      </c>
      <c r="E29" s="4">
        <f t="shared" si="3"/>
        <v>7.4321626024048042</v>
      </c>
      <c r="F29" s="4">
        <f t="shared" si="4"/>
        <v>73.306577610726336</v>
      </c>
      <c r="G29" s="4">
        <f t="shared" si="5"/>
        <v>36.653288805363168</v>
      </c>
    </row>
    <row r="30" spans="1:7">
      <c r="A30">
        <v>22</v>
      </c>
      <c r="B30" s="4">
        <f t="shared" si="1"/>
        <v>109.59911538866469</v>
      </c>
      <c r="C30" s="4">
        <f t="shared" si="6"/>
        <v>54.799557694332343</v>
      </c>
      <c r="D30" s="4">
        <f t="shared" si="2"/>
        <v>14.139531932339116</v>
      </c>
      <c r="E30" s="4">
        <f t="shared" si="3"/>
        <v>7.069765966169558</v>
      </c>
      <c r="F30" s="4">
        <f t="shared" si="4"/>
        <v>78.261352678996204</v>
      </c>
      <c r="G30" s="4">
        <f t="shared" si="5"/>
        <v>39.130676339498102</v>
      </c>
    </row>
    <row r="31" spans="1:7">
      <c r="A31">
        <v>23</v>
      </c>
      <c r="B31" s="4">
        <f t="shared" si="1"/>
        <v>105.72491490917933</v>
      </c>
      <c r="C31" s="4">
        <f t="shared" si="6"/>
        <v>52.862457454589659</v>
      </c>
      <c r="D31" s="4">
        <f t="shared" si="2"/>
        <v>13.300555101044768</v>
      </c>
      <c r="E31" s="4">
        <f t="shared" si="3"/>
        <v>6.6502775505223832</v>
      </c>
      <c r="F31" s="4">
        <f t="shared" si="4"/>
        <v>82.974529989775903</v>
      </c>
      <c r="G31" s="4">
        <f t="shared" si="5"/>
        <v>41.487264994887951</v>
      </c>
    </row>
    <row r="32" spans="1:7">
      <c r="A32">
        <v>24</v>
      </c>
      <c r="B32" s="4">
        <f t="shared" si="1"/>
        <v>102.20941476842231</v>
      </c>
      <c r="C32" s="4">
        <f t="shared" si="6"/>
        <v>51.104707384211153</v>
      </c>
      <c r="D32" s="4">
        <f t="shared" si="2"/>
        <v>12.382536874786869</v>
      </c>
      <c r="E32" s="4">
        <f t="shared" si="3"/>
        <v>6.1912684373934344</v>
      </c>
      <c r="F32" s="4">
        <f t="shared" si="4"/>
        <v>87.408048356790829</v>
      </c>
      <c r="G32" s="4">
        <f t="shared" si="5"/>
        <v>43.704024178395414</v>
      </c>
    </row>
    <row r="33" spans="1:7">
      <c r="A33">
        <v>25</v>
      </c>
      <c r="B33" s="4">
        <f t="shared" si="1"/>
        <v>99.045385150121362</v>
      </c>
      <c r="C33" s="4">
        <f t="shared" si="6"/>
        <v>49.522692575060681</v>
      </c>
      <c r="D33" s="4">
        <f t="shared" si="2"/>
        <v>11.419054201492184</v>
      </c>
      <c r="E33" s="4">
        <f t="shared" si="3"/>
        <v>5.7095271007460919</v>
      </c>
      <c r="F33" s="4">
        <f t="shared" si="4"/>
        <v>91.535560648386451</v>
      </c>
      <c r="G33" s="4">
        <f t="shared" si="5"/>
        <v>45.767780324193225</v>
      </c>
    </row>
    <row r="34" spans="1:7">
      <c r="A34">
        <v>26</v>
      </c>
      <c r="B34" s="4">
        <f t="shared" si="1"/>
        <v>96.217873596529103</v>
      </c>
      <c r="C34" s="4">
        <f t="shared" si="6"/>
        <v>48.108936798264551</v>
      </c>
      <c r="D34" s="4">
        <f t="shared" si="2"/>
        <v>10.440214354587052</v>
      </c>
      <c r="E34" s="4">
        <f t="shared" si="3"/>
        <v>5.2201071772935261</v>
      </c>
      <c r="F34" s="4">
        <f t="shared" si="4"/>
        <v>95.341912048883842</v>
      </c>
      <c r="G34" s="4">
        <f t="shared" si="5"/>
        <v>47.670956024441921</v>
      </c>
    </row>
    <row r="35" spans="1:7">
      <c r="A35">
        <v>27</v>
      </c>
      <c r="B35" s="4">
        <f t="shared" si="1"/>
        <v>93.70653553380329</v>
      </c>
      <c r="C35" s="4">
        <f t="shared" si="6"/>
        <v>46.853267766901645</v>
      </c>
      <c r="D35" s="4">
        <f t="shared" si="2"/>
        <v>9.471480965783849</v>
      </c>
      <c r="E35" s="4">
        <f t="shared" si="3"/>
        <v>4.7357404828919245</v>
      </c>
      <c r="F35" s="4">
        <f t="shared" si="4"/>
        <v>98.821983500412856</v>
      </c>
      <c r="G35" s="4">
        <f t="shared" si="5"/>
        <v>49.410991750206428</v>
      </c>
    </row>
    <row r="36" spans="1:7">
      <c r="A36">
        <v>28</v>
      </c>
      <c r="B36" s="4">
        <f t="shared" si="1"/>
        <v>91.487686364608379</v>
      </c>
      <c r="C36" s="4">
        <f t="shared" si="6"/>
        <v>45.74384318230419</v>
      </c>
      <c r="D36" s="4">
        <f t="shared" si="2"/>
        <v>8.5331698130508151</v>
      </c>
      <c r="E36" s="4">
        <f t="shared" si="3"/>
        <v>4.2665849065254076</v>
      </c>
      <c r="F36" s="4">
        <f t="shared" si="4"/>
        <v>101.9791438223408</v>
      </c>
      <c r="G36" s="4">
        <f t="shared" si="5"/>
        <v>50.989571911170408</v>
      </c>
    </row>
    <row r="37" spans="1:7">
      <c r="A37">
        <v>29</v>
      </c>
      <c r="B37" s="4">
        <f t="shared" si="1"/>
        <v>89.535986455727539</v>
      </c>
      <c r="C37" s="4">
        <f t="shared" si="6"/>
        <v>44.767993227863769</v>
      </c>
      <c r="D37" s="4">
        <f t="shared" si="2"/>
        <v>7.6404797842480523</v>
      </c>
      <c r="E37" s="4">
        <f t="shared" si="3"/>
        <v>3.8202398921240261</v>
      </c>
      <c r="F37" s="4">
        <f t="shared" si="4"/>
        <v>104.8235337600244</v>
      </c>
      <c r="G37" s="4">
        <f t="shared" si="5"/>
        <v>52.411766880012202</v>
      </c>
    </row>
    <row r="38" spans="1:7">
      <c r="A38">
        <v>30</v>
      </c>
      <c r="B38" s="4">
        <f t="shared" si="1"/>
        <v>87.825741719533298</v>
      </c>
      <c r="C38" s="4">
        <f t="shared" si="6"/>
        <v>43.912870859766649</v>
      </c>
      <c r="D38" s="4">
        <f t="shared" si="2"/>
        <v>6.8038979256929357</v>
      </c>
      <c r="E38" s="4">
        <f t="shared" si="3"/>
        <v>3.4019489628464674</v>
      </c>
      <c r="F38" s="4">
        <f t="shared" si="4"/>
        <v>107.37036035477375</v>
      </c>
      <c r="G38" s="4">
        <f t="shared" si="5"/>
        <v>53.685180177386869</v>
      </c>
    </row>
    <row r="39" spans="1:7">
      <c r="A39">
        <v>31</v>
      </c>
      <c r="B39" s="4">
        <f t="shared" si="1"/>
        <v>86.331848264763352</v>
      </c>
      <c r="C39" s="4">
        <f t="shared" si="6"/>
        <v>43.165924132381676</v>
      </c>
      <c r="D39" s="4">
        <f t="shared" si="2"/>
        <v>6.0298254052318967</v>
      </c>
      <c r="E39" s="4">
        <f t="shared" si="3"/>
        <v>3.0149127026159483</v>
      </c>
      <c r="F39" s="4">
        <f t="shared" si="4"/>
        <v>109.63832633000473</v>
      </c>
      <c r="G39" s="4">
        <f t="shared" si="5"/>
        <v>54.819163165002358</v>
      </c>
    </row>
    <row r="40" spans="1:7">
      <c r="A40">
        <v>32</v>
      </c>
      <c r="B40" s="4">
        <f t="shared" si="1"/>
        <v>85.03043333489461</v>
      </c>
      <c r="C40" s="4">
        <f t="shared" si="6"/>
        <v>42.515216667447305</v>
      </c>
      <c r="D40" s="4">
        <f t="shared" si="2"/>
        <v>5.3212985333566696</v>
      </c>
      <c r="E40" s="4">
        <f t="shared" si="3"/>
        <v>2.6606492666783348</v>
      </c>
      <c r="F40" s="4">
        <f t="shared" si="4"/>
        <v>111.64826813174869</v>
      </c>
      <c r="G40" s="4">
        <f t="shared" si="5"/>
        <v>55.82413406587434</v>
      </c>
    </row>
    <row r="41" spans="1:7">
      <c r="A41">
        <v>33</v>
      </c>
      <c r="B41" s="4">
        <f t="shared" si="1"/>
        <v>83.899252534405463</v>
      </c>
      <c r="C41" s="4">
        <f t="shared" si="6"/>
        <v>41.949626267202731</v>
      </c>
      <c r="D41" s="4">
        <f t="shared" si="2"/>
        <v>4.6787131560602555</v>
      </c>
      <c r="E41" s="4">
        <f t="shared" si="3"/>
        <v>2.3393565780301278</v>
      </c>
      <c r="F41" s="4">
        <f t="shared" si="4"/>
        <v>113.42203430953425</v>
      </c>
      <c r="G41" s="4">
        <f t="shared" si="5"/>
        <v>56.711017154767127</v>
      </c>
    </row>
    <row r="42" spans="1:7">
      <c r="A42">
        <v>34</v>
      </c>
      <c r="B42" s="4">
        <f t="shared" si="1"/>
        <v>82.917901192864605</v>
      </c>
      <c r="C42" s="4">
        <f t="shared" si="6"/>
        <v>41.458950596432302</v>
      </c>
      <c r="D42" s="4">
        <f t="shared" si="2"/>
        <v>4.1004934455810318</v>
      </c>
      <c r="E42" s="4">
        <f t="shared" si="3"/>
        <v>2.0502467227905159</v>
      </c>
      <c r="F42" s="4">
        <f t="shared" si="4"/>
        <v>114.98160536155434</v>
      </c>
      <c r="G42" s="4">
        <f t="shared" si="5"/>
        <v>57.490802680777179</v>
      </c>
    </row>
    <row r="43" spans="1:7">
      <c r="A43">
        <v>35</v>
      </c>
      <c r="B43" s="4">
        <f t="shared" si="1"/>
        <v>82.067890416957908</v>
      </c>
      <c r="C43" s="4">
        <f t="shared" si="6"/>
        <v>41.033945208478954</v>
      </c>
      <c r="D43" s="4">
        <f t="shared" si="2"/>
        <v>3.583673072960714</v>
      </c>
      <c r="E43" s="4">
        <f t="shared" si="3"/>
        <v>1.7918365364803572</v>
      </c>
      <c r="F43" s="4">
        <f t="shared" si="4"/>
        <v>116.34843651008136</v>
      </c>
      <c r="G43" s="4">
        <f t="shared" si="5"/>
        <v>58.174218255040678</v>
      </c>
    </row>
    <row r="44" spans="1:7">
      <c r="A44">
        <v>36</v>
      </c>
      <c r="B44" s="4">
        <f t="shared" si="1"/>
        <v>81.332629194353046</v>
      </c>
      <c r="C44" s="4">
        <f t="shared" si="6"/>
        <v>40.666314597176523</v>
      </c>
      <c r="D44" s="4">
        <f t="shared" si="2"/>
        <v>3.1243766045786661</v>
      </c>
      <c r="E44" s="4">
        <f t="shared" si="3"/>
        <v>1.562188302289333</v>
      </c>
      <c r="F44" s="4">
        <f t="shared" si="4"/>
        <v>117.54299420106827</v>
      </c>
      <c r="G44" s="4">
        <f t="shared" si="5"/>
        <v>58.771497100534134</v>
      </c>
    </row>
    <row r="45" spans="1:7">
      <c r="A45">
        <v>37</v>
      </c>
      <c r="B45" s="4">
        <f t="shared" si="1"/>
        <v>80.697344784743777</v>
      </c>
      <c r="C45" s="4">
        <f t="shared" si="6"/>
        <v>40.348672392371888</v>
      </c>
      <c r="D45" s="4">
        <f t="shared" si="2"/>
        <v>2.7182021459950487</v>
      </c>
      <c r="E45" s="4">
        <f t="shared" si="3"/>
        <v>1.3591010729975244</v>
      </c>
      <c r="F45" s="4">
        <f t="shared" si="4"/>
        <v>118.58445306926116</v>
      </c>
      <c r="G45" s="4">
        <f t="shared" si="5"/>
        <v>59.292226534630579</v>
      </c>
    </row>
    <row r="46" spans="1:7">
      <c r="A46">
        <v>38</v>
      </c>
      <c r="B46" s="4">
        <f t="shared" si="1"/>
        <v>80.148965545318788</v>
      </c>
      <c r="C46" s="4">
        <f t="shared" si="6"/>
        <v>40.074482772659394</v>
      </c>
      <c r="D46" s="4">
        <f t="shared" si="2"/>
        <v>2.3605140034216814</v>
      </c>
      <c r="E46" s="4">
        <f t="shared" si="3"/>
        <v>1.1802570017108407</v>
      </c>
      <c r="F46" s="4">
        <f t="shared" si="4"/>
        <v>119.49052045125951</v>
      </c>
      <c r="G46" s="4">
        <f t="shared" si="5"/>
        <v>59.745260225629757</v>
      </c>
    </row>
    <row r="47" spans="1:7">
      <c r="A47">
        <v>39</v>
      </c>
      <c r="B47" s="4">
        <f t="shared" si="1"/>
        <v>79.675983656495077</v>
      </c>
      <c r="C47" s="4">
        <f t="shared" si="6"/>
        <v>39.837991828247539</v>
      </c>
      <c r="D47" s="4">
        <f t="shared" si="2"/>
        <v>2.0466578911048381</v>
      </c>
      <c r="E47" s="4">
        <f t="shared" si="3"/>
        <v>1.023328945552419</v>
      </c>
      <c r="F47" s="4">
        <f t="shared" si="4"/>
        <v>120.27735845240008</v>
      </c>
      <c r="G47" s="4">
        <f t="shared" si="5"/>
        <v>60.13867922620004</v>
      </c>
    </row>
    <row r="48" spans="1:7">
      <c r="A48">
        <v>40</v>
      </c>
      <c r="B48" s="4">
        <f t="shared" si="1"/>
        <v>79.268309954789814</v>
      </c>
      <c r="C48" s="4">
        <f t="shared" si="6"/>
        <v>39.634154977394907</v>
      </c>
      <c r="D48" s="4">
        <f t="shared" si="2"/>
        <v>1.7721122957751567</v>
      </c>
      <c r="E48" s="4">
        <f t="shared" si="3"/>
        <v>0.88605614788757836</v>
      </c>
      <c r="F48" s="4">
        <f t="shared" si="4"/>
        <v>120.95957774943503</v>
      </c>
      <c r="G48" s="4">
        <f t="shared" si="5"/>
        <v>60.479788874717514</v>
      </c>
    </row>
    <row r="49" spans="1:7">
      <c r="A49">
        <v>41</v>
      </c>
      <c r="B49" s="4">
        <f t="shared" si="1"/>
        <v>78.91712908794932</v>
      </c>
      <c r="C49" s="4">
        <f t="shared" si="6"/>
        <v>39.45856454397466</v>
      </c>
      <c r="D49" s="4">
        <f t="shared" si="2"/>
        <v>1.5325890640239361</v>
      </c>
      <c r="E49" s="4">
        <f t="shared" si="3"/>
        <v>0.76629453201196807</v>
      </c>
      <c r="F49" s="4">
        <f t="shared" si="4"/>
        <v>121.55028184802674</v>
      </c>
      <c r="G49" s="4">
        <f t="shared" si="5"/>
        <v>60.775140924013371</v>
      </c>
    </row>
    <row r="50" spans="1:7">
      <c r="A50">
        <v>42</v>
      </c>
      <c r="B50" s="4">
        <f t="shared" si="1"/>
        <v>78.614760265438434</v>
      </c>
      <c r="C50" s="4">
        <f t="shared" si="6"/>
        <v>39.307380132719217</v>
      </c>
      <c r="D50" s="4">
        <f t="shared" si="2"/>
        <v>1.3240948651935152</v>
      </c>
      <c r="E50" s="4">
        <f t="shared" si="3"/>
        <v>0.66204743259675758</v>
      </c>
      <c r="F50" s="4">
        <f t="shared" si="4"/>
        <v>122.06114486936805</v>
      </c>
      <c r="G50" s="4">
        <f t="shared" si="5"/>
        <v>61.030572434684025</v>
      </c>
    </row>
    <row r="51" spans="1:7">
      <c r="A51">
        <v>43</v>
      </c>
      <c r="B51" s="4">
        <f t="shared" si="1"/>
        <v>78.354526764448721</v>
      </c>
      <c r="C51" s="4">
        <f t="shared" si="6"/>
        <v>39.177263382224361</v>
      </c>
      <c r="D51" s="4">
        <f t="shared" si="2"/>
        <v>1.1429634111187257</v>
      </c>
      <c r="E51" s="4">
        <f t="shared" si="3"/>
        <v>0.57148170555936284</v>
      </c>
      <c r="F51" s="4">
        <f t="shared" si="4"/>
        <v>122.50250982443255</v>
      </c>
      <c r="G51" s="4">
        <f t="shared" si="5"/>
        <v>61.251254912216282</v>
      </c>
    </row>
    <row r="52" spans="1:7">
      <c r="A52">
        <v>44</v>
      </c>
      <c r="B52" s="4">
        <f t="shared" si="1"/>
        <v>78.130635871480507</v>
      </c>
      <c r="C52" s="4">
        <f t="shared" si="6"/>
        <v>39.065317935740254</v>
      </c>
      <c r="D52" s="4">
        <f t="shared" si="2"/>
        <v>0.98586650038070334</v>
      </c>
      <c r="E52" s="4">
        <f t="shared" si="3"/>
        <v>0.49293325019035167</v>
      </c>
      <c r="F52" s="4">
        <f t="shared" si="4"/>
        <v>122.8834976281388</v>
      </c>
      <c r="G52" s="4">
        <f t="shared" si="5"/>
        <v>61.441748814069399</v>
      </c>
    </row>
    <row r="53" spans="1:7">
      <c r="A53">
        <v>45</v>
      </c>
      <c r="B53" s="4">
        <f t="shared" si="1"/>
        <v>77.938069930082662</v>
      </c>
      <c r="C53" s="4">
        <f t="shared" si="6"/>
        <v>38.969034965041331</v>
      </c>
      <c r="D53" s="4">
        <f t="shared" si="2"/>
        <v>0.8498102749849743</v>
      </c>
      <c r="E53" s="4">
        <f t="shared" si="3"/>
        <v>0.42490513749248715</v>
      </c>
      <c r="F53" s="4">
        <f t="shared" si="4"/>
        <v>123.21211979493236</v>
      </c>
      <c r="G53" s="4">
        <f t="shared" si="5"/>
        <v>61.606059897466181</v>
      </c>
    </row>
    <row r="54" spans="1:7">
      <c r="A54">
        <v>46</v>
      </c>
      <c r="B54" s="4">
        <f t="shared" si="1"/>
        <v>77.772488498484961</v>
      </c>
      <c r="C54" s="4">
        <f t="shared" si="6"/>
        <v>38.88624424924248</v>
      </c>
      <c r="D54" s="4">
        <f t="shared" si="2"/>
        <v>0.73212161492102046</v>
      </c>
      <c r="E54" s="4">
        <f t="shared" si="3"/>
        <v>0.36606080746051023</v>
      </c>
      <c r="F54" s="4">
        <f t="shared" si="4"/>
        <v>123.49538988659403</v>
      </c>
      <c r="G54" s="4">
        <f t="shared" si="5"/>
        <v>61.747694943297013</v>
      </c>
    </row>
    <row r="55" spans="1:7">
      <c r="A55">
        <v>47</v>
      </c>
      <c r="B55" s="4">
        <f t="shared" si="1"/>
        <v>77.630141198795116</v>
      </c>
      <c r="C55" s="4">
        <f t="shared" si="6"/>
        <v>38.815070599397558</v>
      </c>
      <c r="D55" s="4">
        <f t="shared" si="2"/>
        <v>0.63042837630385695</v>
      </c>
      <c r="E55" s="4">
        <f t="shared" si="3"/>
        <v>0.31521418815192848</v>
      </c>
      <c r="F55" s="4">
        <f t="shared" si="4"/>
        <v>123.73943042490103</v>
      </c>
      <c r="G55" s="4">
        <f t="shared" si="5"/>
        <v>61.869715212450515</v>
      </c>
    </row>
    <row r="56" spans="1:7">
      <c r="A56">
        <v>48</v>
      </c>
      <c r="B56" s="4">
        <f t="shared" si="1"/>
        <v>77.507790589124625</v>
      </c>
      <c r="C56" s="4">
        <f t="shared" si="6"/>
        <v>38.753895294562312</v>
      </c>
      <c r="D56" s="4">
        <f t="shared" si="2"/>
        <v>0.54263619387306028</v>
      </c>
      <c r="E56" s="4">
        <f t="shared" si="3"/>
        <v>0.27131809693653014</v>
      </c>
      <c r="F56" s="4">
        <f t="shared" si="4"/>
        <v>123.94957321700231</v>
      </c>
      <c r="G56" s="4">
        <f t="shared" si="5"/>
        <v>61.974786608501155</v>
      </c>
    </row>
    <row r="57" spans="1:7">
      <c r="A57">
        <v>49</v>
      </c>
      <c r="B57" s="4">
        <f t="shared" si="1"/>
        <v>77.402644257922645</v>
      </c>
      <c r="C57" s="4">
        <f t="shared" si="6"/>
        <v>38.701322128961323</v>
      </c>
      <c r="D57" s="4">
        <f t="shared" si="2"/>
        <v>0.46690379378402214</v>
      </c>
      <c r="E57" s="4">
        <f t="shared" si="3"/>
        <v>0.23345189689201107</v>
      </c>
      <c r="F57" s="4">
        <f t="shared" si="4"/>
        <v>124.13045194829333</v>
      </c>
      <c r="G57" s="4">
        <f t="shared" si="5"/>
        <v>62.065225974146664</v>
      </c>
    </row>
    <row r="58" spans="1:7">
      <c r="A58">
        <v>50</v>
      </c>
      <c r="B58" s="4">
        <f t="shared" si="1"/>
        <v>77.312295287290297</v>
      </c>
      <c r="C58" s="4">
        <f t="shared" si="6"/>
        <v>38.656147643645149</v>
      </c>
      <c r="D58" s="4">
        <f t="shared" si="2"/>
        <v>0.40161816648836257</v>
      </c>
      <c r="E58" s="4">
        <f t="shared" si="3"/>
        <v>0.20080908324418126</v>
      </c>
      <c r="F58" s="4">
        <f t="shared" si="4"/>
        <v>124.28608654622134</v>
      </c>
      <c r="G58" s="4">
        <f t="shared" si="5"/>
        <v>62.143043273110663</v>
      </c>
    </row>
    <row r="59" spans="1:7">
      <c r="A59">
        <v>51</v>
      </c>
      <c r="B59" s="4">
        <f t="shared" si="1"/>
        <v>77.234670231589575</v>
      </c>
      <c r="C59" s="4">
        <f t="shared" si="6"/>
        <v>38.617335115794788</v>
      </c>
      <c r="D59" s="4">
        <f t="shared" si="2"/>
        <v>0.3453705000262961</v>
      </c>
      <c r="E59" s="4">
        <f t="shared" si="3"/>
        <v>0.17268525001314805</v>
      </c>
      <c r="F59" s="4">
        <f t="shared" si="4"/>
        <v>124.41995926838413</v>
      </c>
      <c r="G59" s="4">
        <f t="shared" si="5"/>
        <v>62.209979634192067</v>
      </c>
    </row>
    <row r="60" spans="1:7">
      <c r="A60">
        <v>52</v>
      </c>
      <c r="B60" s="4">
        <f t="shared" si="1"/>
        <v>77.167983789896454</v>
      </c>
      <c r="C60" s="4">
        <f t="shared" si="6"/>
        <v>38.583991894948227</v>
      </c>
      <c r="D60" s="4">
        <f t="shared" si="2"/>
        <v>0.29693344171065617</v>
      </c>
      <c r="E60" s="4">
        <f t="shared" si="3"/>
        <v>0.14846672085532808</v>
      </c>
      <c r="F60" s="4">
        <f t="shared" si="4"/>
        <v>124.5350827683929</v>
      </c>
      <c r="G60" s="4">
        <f t="shared" si="5"/>
        <v>62.267541384196448</v>
      </c>
    </row>
    <row r="61" spans="1:7">
      <c r="A61">
        <v>53</v>
      </c>
      <c r="B61" s="4">
        <f t="shared" si="1"/>
        <v>77.110699402354939</v>
      </c>
      <c r="C61" s="4">
        <f t="shared" si="6"/>
        <v>38.55534970117747</v>
      </c>
      <c r="D61" s="4">
        <f t="shared" si="2"/>
        <v>0.25524001534861934</v>
      </c>
      <c r="E61" s="4">
        <f t="shared" si="3"/>
        <v>0.12762000767430967</v>
      </c>
      <c r="F61" s="4">
        <f t="shared" si="4"/>
        <v>124.63406058229644</v>
      </c>
      <c r="G61" s="4">
        <f t="shared" si="5"/>
        <v>62.317030291148221</v>
      </c>
    </row>
    <row r="62" spans="1:7">
      <c r="A62">
        <v>54</v>
      </c>
      <c r="B62" s="4">
        <f t="shared" si="1"/>
        <v>77.06149506210744</v>
      </c>
      <c r="C62" s="4">
        <f t="shared" si="6"/>
        <v>38.53074753105372</v>
      </c>
      <c r="D62" s="4">
        <f t="shared" si="2"/>
        <v>0.21936435047991254</v>
      </c>
      <c r="E62" s="4">
        <f t="shared" si="3"/>
        <v>0.10968217523995628</v>
      </c>
      <c r="F62" s="4">
        <f t="shared" si="4"/>
        <v>124.71914058741265</v>
      </c>
      <c r="G62" s="4">
        <f t="shared" si="5"/>
        <v>62.359570293706327</v>
      </c>
    </row>
    <row r="63" spans="1:7">
      <c r="A63">
        <v>55</v>
      </c>
      <c r="B63" s="4">
        <f t="shared" si="1"/>
        <v>77.01923370007917</v>
      </c>
      <c r="C63" s="4">
        <f t="shared" si="6"/>
        <v>38.509616850039585</v>
      </c>
      <c r="D63" s="4">
        <f t="shared" si="2"/>
        <v>0.18850426234821716</v>
      </c>
      <c r="E63" s="4">
        <f t="shared" si="3"/>
        <v>9.4252131174108578E-2</v>
      </c>
      <c r="F63" s="4">
        <f t="shared" si="4"/>
        <v>124.79226203757263</v>
      </c>
      <c r="G63" s="4">
        <f t="shared" si="5"/>
        <v>62.396131018786313</v>
      </c>
    </row>
    <row r="64" spans="1:7">
      <c r="A64">
        <v>56</v>
      </c>
      <c r="B64" s="4">
        <f t="shared" si="1"/>
        <v>76.982937565491028</v>
      </c>
      <c r="C64" s="4">
        <f t="shared" si="6"/>
        <v>38.491468782745514</v>
      </c>
      <c r="D64" s="4">
        <f t="shared" si="2"/>
        <v>0.16196564282029069</v>
      </c>
      <c r="E64" s="4">
        <f t="shared" si="3"/>
        <v>8.0982821410145345E-2</v>
      </c>
      <c r="F64" s="4">
        <f t="shared" si="4"/>
        <v>124.85509679168869</v>
      </c>
      <c r="G64" s="4">
        <f t="shared" si="5"/>
        <v>62.427548395844347</v>
      </c>
    </row>
    <row r="65" spans="1:7">
      <c r="A65">
        <v>57</v>
      </c>
      <c r="B65" s="4">
        <f t="shared" si="1"/>
        <v>76.951766088068553</v>
      </c>
      <c r="C65" s="4">
        <f t="shared" si="6"/>
        <v>38.475883044034276</v>
      </c>
      <c r="D65" s="4">
        <f t="shared" si="2"/>
        <v>0.13914857263599978</v>
      </c>
      <c r="E65" s="4">
        <f t="shared" si="3"/>
        <v>6.9574286317999889E-2</v>
      </c>
      <c r="F65" s="4">
        <f t="shared" si="4"/>
        <v>124.90908533929546</v>
      </c>
      <c r="G65" s="4">
        <f t="shared" si="5"/>
        <v>62.454542669647729</v>
      </c>
    </row>
    <row r="66" spans="1:7">
      <c r="A66">
        <v>58</v>
      </c>
      <c r="B66" s="4">
        <f t="shared" si="1"/>
        <v>76.92499676703612</v>
      </c>
      <c r="C66" s="4">
        <f t="shared" si="6"/>
        <v>38.46249838351806</v>
      </c>
      <c r="D66" s="4">
        <f t="shared" si="2"/>
        <v>0.11953503612310171</v>
      </c>
      <c r="E66" s="4">
        <f t="shared" si="3"/>
        <v>5.9767518061550853E-2</v>
      </c>
      <c r="F66" s="4">
        <f t="shared" si="4"/>
        <v>124.9554681968408</v>
      </c>
      <c r="G66" s="4">
        <f t="shared" si="5"/>
        <v>62.477734098420399</v>
      </c>
    </row>
    <row r="67" spans="1:7">
      <c r="A67">
        <v>59</v>
      </c>
      <c r="B67" s="4">
        <f t="shared" si="1"/>
        <v>76.902008686367822</v>
      </c>
      <c r="C67" s="4">
        <f t="shared" si="6"/>
        <v>38.451004343183911</v>
      </c>
      <c r="D67" s="4">
        <f t="shared" si="2"/>
        <v>0.10267810475036067</v>
      </c>
      <c r="E67" s="4">
        <f t="shared" si="3"/>
        <v>5.1339052375180341E-2</v>
      </c>
      <c r="F67" s="4">
        <f t="shared" si="4"/>
        <v>124.99531320888183</v>
      </c>
      <c r="G67" s="4">
        <f t="shared" si="5"/>
        <v>62.497656604440913</v>
      </c>
    </row>
    <row r="68" spans="1:7">
      <c r="A68">
        <v>60</v>
      </c>
      <c r="B68" s="4">
        <f t="shared" si="1"/>
        <v>76.882268305109292</v>
      </c>
      <c r="C68" s="4">
        <f t="shared" si="6"/>
        <v>38.441134152554646</v>
      </c>
      <c r="D68" s="4">
        <f t="shared" si="2"/>
        <v>8.8192451092103843E-2</v>
      </c>
      <c r="E68" s="4">
        <f t="shared" si="3"/>
        <v>4.4096225546051922E-2</v>
      </c>
      <c r="F68" s="4">
        <f t="shared" si="4"/>
        <v>125.02953924379861</v>
      </c>
      <c r="G68" s="4">
        <f t="shared" si="5"/>
        <v>62.514769621899305</v>
      </c>
    </row>
    <row r="69" spans="1:7">
      <c r="A69">
        <v>61</v>
      </c>
      <c r="B69" s="4">
        <f t="shared" si="1"/>
        <v>76.865317215890926</v>
      </c>
      <c r="C69" s="4">
        <f t="shared" si="6"/>
        <v>38.432658607945463</v>
      </c>
      <c r="D69" s="4">
        <f t="shared" si="2"/>
        <v>7.5746056613106794E-2</v>
      </c>
      <c r="E69" s="4">
        <f t="shared" si="3"/>
        <v>3.7873028306553397E-2</v>
      </c>
      <c r="F69" s="4">
        <f t="shared" si="4"/>
        <v>125.05893672749598</v>
      </c>
      <c r="G69" s="4">
        <f t="shared" si="5"/>
        <v>62.529468363747988</v>
      </c>
    </row>
    <row r="70" spans="1:7">
      <c r="A70">
        <v>62</v>
      </c>
      <c r="B70" s="4">
        <f t="shared" si="1"/>
        <v>76.850761604217382</v>
      </c>
      <c r="C70" s="4">
        <f t="shared" si="6"/>
        <v>38.425380802108691</v>
      </c>
      <c r="D70" s="4">
        <f t="shared" si="2"/>
        <v>6.5052982748952742E-2</v>
      </c>
      <c r="E70" s="4">
        <f t="shared" si="3"/>
        <v>3.2526491374476371E-2</v>
      </c>
      <c r="F70" s="4">
        <f t="shared" si="4"/>
        <v>125.08418541303368</v>
      </c>
      <c r="G70" s="4">
        <f t="shared" si="5"/>
        <v>62.54209270651684</v>
      </c>
    </row>
    <row r="71" spans="1:7">
      <c r="A71">
        <v>63</v>
      </c>
      <c r="B71" s="4">
        <f t="shared" si="1"/>
        <v>76.838263176045174</v>
      </c>
      <c r="C71" s="4">
        <f t="shared" si="6"/>
        <v>38.419131588022587</v>
      </c>
      <c r="D71" s="4">
        <f t="shared" si="2"/>
        <v>5.5867083338176082E-2</v>
      </c>
      <c r="E71" s="4">
        <f t="shared" si="3"/>
        <v>2.7933541669088038E-2</v>
      </c>
      <c r="F71" s="4">
        <f t="shared" si="4"/>
        <v>125.10586974061667</v>
      </c>
      <c r="G71" s="4">
        <f t="shared" si="5"/>
        <v>62.552934870308327</v>
      </c>
    </row>
    <row r="72" spans="1:7">
      <c r="A72">
        <v>64</v>
      </c>
      <c r="B72" s="4">
        <f t="shared" si="1"/>
        <v>76.827531351914132</v>
      </c>
      <c r="C72" s="4">
        <f t="shared" si="6"/>
        <v>38.413765675957066</v>
      </c>
      <c r="D72" s="4">
        <f t="shared" si="2"/>
        <v>4.7976546356492775E-2</v>
      </c>
      <c r="E72" s="4">
        <f t="shared" si="3"/>
        <v>2.3988273178246387E-2</v>
      </c>
      <c r="F72" s="4">
        <f t="shared" si="4"/>
        <v>125.12449210172939</v>
      </c>
      <c r="G72" s="4">
        <f t="shared" si="5"/>
        <v>62.562246050864687</v>
      </c>
    </row>
    <row r="73" spans="1:7">
      <c r="A73">
        <v>65</v>
      </c>
      <c r="B73" s="4">
        <f t="shared" si="1"/>
        <v>76.818316552865738</v>
      </c>
      <c r="C73" s="4">
        <f t="shared" ref="C73:C118" si="7">B73/D$2*100</f>
        <v>38.409158276432869</v>
      </c>
      <c r="D73" s="4">
        <f t="shared" si="2"/>
        <v>4.1199163286061879E-2</v>
      </c>
      <c r="E73" s="4">
        <f t="shared" si="3"/>
        <v>2.059958164303094E-2</v>
      </c>
      <c r="F73" s="4">
        <f t="shared" si="4"/>
        <v>125.14048428384822</v>
      </c>
      <c r="G73" s="4">
        <f t="shared" si="5"/>
        <v>62.570242141924112</v>
      </c>
    </row>
    <row r="74" spans="1:7">
      <c r="A74">
        <v>66</v>
      </c>
      <c r="B74" s="4">
        <f t="shared" ref="B74:B118" si="8">B73-$G$2*B73*D73</f>
        <v>76.810404426948182</v>
      </c>
      <c r="C74" s="4">
        <f t="shared" si="7"/>
        <v>38.405202213474091</v>
      </c>
      <c r="D74" s="4">
        <f t="shared" ref="D74:D118" si="9">D73+G$2*D73*B73-1/D$5*D73</f>
        <v>3.5378234774929351E-2</v>
      </c>
      <c r="E74" s="4">
        <f t="shared" ref="E74:E118" si="10">D74/D$2*100</f>
        <v>1.7689117387464676E-2</v>
      </c>
      <c r="F74" s="4">
        <f t="shared" ref="F74:F118" si="11">F73+1/D$5*D73</f>
        <v>125.15421733827691</v>
      </c>
      <c r="G74" s="4">
        <f t="shared" ref="G74:G118" si="12">F74/D$2*100</f>
        <v>62.577108669138461</v>
      </c>
    </row>
    <row r="75" spans="1:7">
      <c r="A75">
        <v>67</v>
      </c>
      <c r="B75" s="4">
        <f t="shared" si="8"/>
        <v>76.803610885645753</v>
      </c>
      <c r="C75" s="4">
        <f t="shared" si="7"/>
        <v>38.401805442822877</v>
      </c>
      <c r="D75" s="4">
        <f t="shared" si="9"/>
        <v>3.0379031152387513E-2</v>
      </c>
      <c r="E75" s="4">
        <f t="shared" si="10"/>
        <v>1.5189515576193757E-2</v>
      </c>
      <c r="F75" s="4">
        <f t="shared" si="11"/>
        <v>125.16601008320188</v>
      </c>
      <c r="G75" s="4">
        <f t="shared" si="12"/>
        <v>62.583005041600934</v>
      </c>
    </row>
    <row r="76" spans="1:7">
      <c r="A76">
        <v>68</v>
      </c>
      <c r="B76" s="4">
        <f t="shared" si="8"/>
        <v>76.79777783742648</v>
      </c>
      <c r="C76" s="4">
        <f t="shared" si="7"/>
        <v>38.39888891871324</v>
      </c>
      <c r="D76" s="4">
        <f t="shared" si="9"/>
        <v>2.6085735654202212E-2</v>
      </c>
      <c r="E76" s="4">
        <f t="shared" si="10"/>
        <v>1.3042867827101106E-2</v>
      </c>
      <c r="F76" s="4">
        <f t="shared" si="11"/>
        <v>125.17613642691934</v>
      </c>
      <c r="G76" s="4">
        <f t="shared" si="12"/>
        <v>62.588068213459671</v>
      </c>
    </row>
    <row r="77" spans="1:7">
      <c r="A77">
        <v>69</v>
      </c>
      <c r="B77" s="4">
        <f t="shared" si="8"/>
        <v>76.792769521097739</v>
      </c>
      <c r="C77" s="4">
        <f t="shared" si="7"/>
        <v>38.39638476054887</v>
      </c>
      <c r="D77" s="4">
        <f t="shared" si="9"/>
        <v>2.2398806764877953E-2</v>
      </c>
      <c r="E77" s="4">
        <f t="shared" si="10"/>
        <v>1.1199403382438976E-2</v>
      </c>
      <c r="F77" s="4">
        <f t="shared" si="11"/>
        <v>125.18483167213741</v>
      </c>
      <c r="G77" s="4">
        <f t="shared" si="12"/>
        <v>62.592415836068703</v>
      </c>
    </row>
    <row r="78" spans="1:7">
      <c r="A78">
        <v>70</v>
      </c>
      <c r="B78" s="4">
        <f t="shared" si="8"/>
        <v>76.788469355084132</v>
      </c>
      <c r="C78" s="4">
        <f t="shared" si="7"/>
        <v>38.394234677542066</v>
      </c>
      <c r="D78" s="4">
        <f t="shared" si="9"/>
        <v>1.9232703856859164E-2</v>
      </c>
      <c r="E78" s="4">
        <f t="shared" si="10"/>
        <v>9.6163519284295819E-3</v>
      </c>
      <c r="F78" s="4">
        <f t="shared" si="11"/>
        <v>125.19229794105904</v>
      </c>
      <c r="G78" s="4">
        <f t="shared" si="12"/>
        <v>62.596148970529519</v>
      </c>
    </row>
    <row r="79" spans="1:7">
      <c r="A79">
        <v>71</v>
      </c>
      <c r="B79" s="4">
        <f t="shared" si="8"/>
        <v>76.784777230357307</v>
      </c>
      <c r="C79" s="4">
        <f t="shared" si="7"/>
        <v>38.392388615178653</v>
      </c>
      <c r="D79" s="4">
        <f t="shared" si="9"/>
        <v>1.651392729805904E-2</v>
      </c>
      <c r="E79" s="4">
        <f t="shared" si="10"/>
        <v>8.2569636490295202E-3</v>
      </c>
      <c r="F79" s="4">
        <f t="shared" si="11"/>
        <v>125.19870884234466</v>
      </c>
      <c r="G79" s="4">
        <f t="shared" si="12"/>
        <v>62.599354421172329</v>
      </c>
    </row>
    <row r="80" spans="1:7">
      <c r="A80">
        <v>72</v>
      </c>
      <c r="B80" s="4">
        <f t="shared" si="8"/>
        <v>76.781607184785358</v>
      </c>
      <c r="C80" s="4">
        <f t="shared" si="7"/>
        <v>38.390803592392679</v>
      </c>
      <c r="D80" s="4">
        <f t="shared" si="9"/>
        <v>1.4179330437322144E-2</v>
      </c>
      <c r="E80" s="4">
        <f t="shared" si="10"/>
        <v>7.089665218661073E-3</v>
      </c>
      <c r="F80" s="4">
        <f t="shared" si="11"/>
        <v>125.20421348477734</v>
      </c>
      <c r="G80" s="4">
        <f t="shared" si="12"/>
        <v>62.602106742388678</v>
      </c>
    </row>
    <row r="81" spans="1:7">
      <c r="A81">
        <v>73</v>
      </c>
      <c r="B81" s="4">
        <f t="shared" si="8"/>
        <v>76.778885405335899</v>
      </c>
      <c r="C81" s="4">
        <f t="shared" si="7"/>
        <v>38.389442702667949</v>
      </c>
      <c r="D81" s="4">
        <f t="shared" si="9"/>
        <v>1.2174666407669113E-2</v>
      </c>
      <c r="E81" s="4">
        <f t="shared" si="10"/>
        <v>6.0873332038345563E-3</v>
      </c>
      <c r="F81" s="4">
        <f t="shared" si="11"/>
        <v>125.20893992825644</v>
      </c>
      <c r="G81" s="4">
        <f t="shared" si="12"/>
        <v>62.604469964128221</v>
      </c>
    </row>
    <row r="82" spans="1:7">
      <c r="A82">
        <v>74</v>
      </c>
      <c r="B82" s="4">
        <f t="shared" si="8"/>
        <v>76.77654851204349</v>
      </c>
      <c r="C82" s="4">
        <f t="shared" si="7"/>
        <v>38.388274256021745</v>
      </c>
      <c r="D82" s="4">
        <f t="shared" si="9"/>
        <v>1.0453337564185957E-2</v>
      </c>
      <c r="E82" s="4">
        <f t="shared" si="10"/>
        <v>5.2266687820929783E-3</v>
      </c>
      <c r="F82" s="4">
        <f t="shared" si="11"/>
        <v>125.21299815039234</v>
      </c>
      <c r="G82" s="4">
        <f t="shared" si="12"/>
        <v>62.606499075196162</v>
      </c>
    </row>
    <row r="83" spans="1:7">
      <c r="A83">
        <v>75</v>
      </c>
      <c r="B83" s="4">
        <f t="shared" si="8"/>
        <v>76.774542084096964</v>
      </c>
      <c r="C83" s="4">
        <f t="shared" si="7"/>
        <v>38.387271042048482</v>
      </c>
      <c r="D83" s="4">
        <f t="shared" si="9"/>
        <v>8.9753196559810289E-3</v>
      </c>
      <c r="E83" s="4">
        <f t="shared" si="10"/>
        <v>4.4876598279905144E-3</v>
      </c>
      <c r="F83" s="4">
        <f t="shared" si="11"/>
        <v>125.21648259624706</v>
      </c>
      <c r="G83" s="4">
        <f t="shared" si="12"/>
        <v>62.608241298123538</v>
      </c>
    </row>
    <row r="84" spans="1:7">
      <c r="A84">
        <v>76</v>
      </c>
      <c r="B84" s="4">
        <f t="shared" si="8"/>
        <v>76.772819393955345</v>
      </c>
      <c r="C84" s="4">
        <f t="shared" si="7"/>
        <v>38.386409696977672</v>
      </c>
      <c r="D84" s="4">
        <f t="shared" si="9"/>
        <v>7.7062365789365324E-3</v>
      </c>
      <c r="E84" s="4">
        <f t="shared" si="10"/>
        <v>3.8531182894682662E-3</v>
      </c>
      <c r="F84" s="4">
        <f t="shared" si="11"/>
        <v>125.21947436946571</v>
      </c>
      <c r="G84" s="4">
        <f t="shared" si="12"/>
        <v>62.609737184732865</v>
      </c>
    </row>
    <row r="85" spans="1:7">
      <c r="A85">
        <v>77</v>
      </c>
      <c r="B85" s="4">
        <f t="shared" si="8"/>
        <v>76.771340320182645</v>
      </c>
      <c r="C85" s="4">
        <f t="shared" si="7"/>
        <v>38.385670160091323</v>
      </c>
      <c r="D85" s="4">
        <f t="shared" si="9"/>
        <v>6.6165648253288228E-3</v>
      </c>
      <c r="E85" s="4">
        <f t="shared" si="10"/>
        <v>3.308282412664411E-3</v>
      </c>
      <c r="F85" s="4">
        <f t="shared" si="11"/>
        <v>125.22204311499203</v>
      </c>
      <c r="G85" s="4">
        <f t="shared" si="12"/>
        <v>62.611021557496016</v>
      </c>
    </row>
    <row r="86" spans="1:7">
      <c r="A86">
        <v>78</v>
      </c>
      <c r="B86" s="4">
        <f t="shared" si="8"/>
        <v>76.770070413807758</v>
      </c>
      <c r="C86" s="4">
        <f t="shared" si="7"/>
        <v>38.385035206903879</v>
      </c>
      <c r="D86" s="4">
        <f t="shared" si="9"/>
        <v>5.680949591775555E-3</v>
      </c>
      <c r="E86" s="4">
        <f t="shared" si="10"/>
        <v>2.8404747958877775E-3</v>
      </c>
      <c r="F86" s="4">
        <f t="shared" si="11"/>
        <v>125.22424863660048</v>
      </c>
      <c r="G86" s="4">
        <f t="shared" si="12"/>
        <v>62.612124318300246</v>
      </c>
    </row>
    <row r="87" spans="1:7">
      <c r="A87">
        <v>79</v>
      </c>
      <c r="B87" s="4">
        <f t="shared" si="8"/>
        <v>76.768980096557314</v>
      </c>
      <c r="C87" s="4">
        <f t="shared" si="7"/>
        <v>38.384490048278657</v>
      </c>
      <c r="D87" s="4">
        <f t="shared" si="9"/>
        <v>4.877616978295125E-3</v>
      </c>
      <c r="E87" s="4">
        <f t="shared" si="10"/>
        <v>2.4388084891475625E-3</v>
      </c>
      <c r="F87" s="4">
        <f t="shared" si="11"/>
        <v>125.22614228646441</v>
      </c>
      <c r="G87" s="4">
        <f t="shared" si="12"/>
        <v>62.613071143232204</v>
      </c>
    </row>
    <row r="88" spans="1:7">
      <c r="A88">
        <v>80</v>
      </c>
      <c r="B88" s="4">
        <f t="shared" si="8"/>
        <v>76.7680439723555</v>
      </c>
      <c r="C88" s="4">
        <f t="shared" si="7"/>
        <v>38.38402198617775</v>
      </c>
      <c r="D88" s="4">
        <f t="shared" si="9"/>
        <v>4.1878688540101707E-3</v>
      </c>
      <c r="E88" s="4">
        <f t="shared" si="10"/>
        <v>2.0939344270050854E-3</v>
      </c>
      <c r="F88" s="4">
        <f t="shared" si="11"/>
        <v>125.22776815879051</v>
      </c>
      <c r="G88" s="4">
        <f t="shared" si="12"/>
        <v>62.613884079395255</v>
      </c>
    </row>
    <row r="89" spans="1:7">
      <c r="A89">
        <v>81</v>
      </c>
      <c r="B89" s="4">
        <f t="shared" si="8"/>
        <v>76.767240236104655</v>
      </c>
      <c r="C89" s="4">
        <f t="shared" si="7"/>
        <v>38.383620118052328</v>
      </c>
      <c r="D89" s="4">
        <f t="shared" si="9"/>
        <v>3.5956488201778908E-3</v>
      </c>
      <c r="E89" s="4">
        <f t="shared" si="10"/>
        <v>1.7978244100889454E-3</v>
      </c>
      <c r="F89" s="4">
        <f t="shared" si="11"/>
        <v>125.22916411507518</v>
      </c>
      <c r="G89" s="4">
        <f t="shared" si="12"/>
        <v>62.614582057537596</v>
      </c>
    </row>
    <row r="90" spans="1:7">
      <c r="A90">
        <v>82</v>
      </c>
      <c r="B90" s="4">
        <f t="shared" si="8"/>
        <v>76.766550166012692</v>
      </c>
      <c r="C90" s="4">
        <f t="shared" si="7"/>
        <v>38.383275083006346</v>
      </c>
      <c r="D90" s="4">
        <f t="shared" si="9"/>
        <v>3.0871693054100829E-3</v>
      </c>
      <c r="E90" s="4">
        <f t="shared" si="10"/>
        <v>1.5435846527050412E-3</v>
      </c>
      <c r="F90" s="4">
        <f t="shared" si="11"/>
        <v>125.23036266468191</v>
      </c>
      <c r="G90" s="4">
        <f t="shared" si="12"/>
        <v>62.615181332340953</v>
      </c>
    </row>
    <row r="91" spans="1:7">
      <c r="A91">
        <v>83</v>
      </c>
      <c r="B91" s="4">
        <f t="shared" si="8"/>
        <v>76.7659576876693</v>
      </c>
      <c r="C91" s="4">
        <f t="shared" si="7"/>
        <v>38.38297884383465</v>
      </c>
      <c r="D91" s="4">
        <f t="shared" si="9"/>
        <v>2.6505912136602326E-3</v>
      </c>
      <c r="E91" s="4">
        <f t="shared" si="10"/>
        <v>1.3252956068301163E-3</v>
      </c>
      <c r="F91" s="4">
        <f t="shared" si="11"/>
        <v>125.23139172111705</v>
      </c>
      <c r="G91" s="4">
        <f t="shared" si="12"/>
        <v>62.615695860558532</v>
      </c>
    </row>
    <row r="92" spans="1:7">
      <c r="A92">
        <v>84</v>
      </c>
      <c r="B92" s="4">
        <f t="shared" si="8"/>
        <v>76.765448999736918</v>
      </c>
      <c r="C92" s="4">
        <f t="shared" si="7"/>
        <v>38.382724499868459</v>
      </c>
      <c r="D92" s="4">
        <f t="shared" si="9"/>
        <v>2.2757487414946953E-3</v>
      </c>
      <c r="E92" s="4">
        <f t="shared" si="10"/>
        <v>1.1378743707473476E-3</v>
      </c>
      <c r="F92" s="4">
        <f t="shared" si="11"/>
        <v>125.2322752515216</v>
      </c>
      <c r="G92" s="4">
        <f t="shared" si="12"/>
        <v>62.616137625760807</v>
      </c>
    </row>
    <row r="93" spans="1:7">
      <c r="A93">
        <v>85</v>
      </c>
      <c r="B93" s="4">
        <f t="shared" si="8"/>
        <v>76.76501225255204</v>
      </c>
      <c r="C93" s="4">
        <f t="shared" si="7"/>
        <v>38.38250612627602</v>
      </c>
      <c r="D93" s="4">
        <f t="shared" si="9"/>
        <v>1.9539130125416967E-3</v>
      </c>
      <c r="E93" s="4">
        <f t="shared" si="10"/>
        <v>9.7695650627084834E-4</v>
      </c>
      <c r="F93" s="4">
        <f t="shared" si="11"/>
        <v>125.23303383443543</v>
      </c>
      <c r="G93" s="4">
        <f t="shared" si="12"/>
        <v>62.616516917217716</v>
      </c>
    </row>
    <row r="94" spans="1:7">
      <c r="A94">
        <v>86</v>
      </c>
      <c r="B94" s="4">
        <f t="shared" si="8"/>
        <v>76.764637272161167</v>
      </c>
      <c r="C94" s="4">
        <f t="shared" si="7"/>
        <v>38.382318636080583</v>
      </c>
      <c r="D94" s="4">
        <f t="shared" si="9"/>
        <v>1.6775890658982584E-3</v>
      </c>
      <c r="E94" s="4">
        <f t="shared" si="10"/>
        <v>8.3879453294912908E-4</v>
      </c>
      <c r="F94" s="4">
        <f t="shared" si="11"/>
        <v>125.23368513877294</v>
      </c>
      <c r="G94" s="4">
        <f t="shared" si="12"/>
        <v>62.616842569386463</v>
      </c>
    </row>
    <row r="95" spans="1:7">
      <c r="A95">
        <v>87</v>
      </c>
      <c r="B95" s="4">
        <f t="shared" si="8"/>
        <v>76.764315323370823</v>
      </c>
      <c r="C95" s="4">
        <f t="shared" si="7"/>
        <v>38.382157661685412</v>
      </c>
      <c r="D95" s="4">
        <f t="shared" si="9"/>
        <v>1.4403415009373978E-3</v>
      </c>
      <c r="E95" s="4">
        <f t="shared" si="10"/>
        <v>7.2017075046869891E-4</v>
      </c>
      <c r="F95" s="4">
        <f t="shared" si="11"/>
        <v>125.23424433512824</v>
      </c>
      <c r="G95" s="4">
        <f t="shared" si="12"/>
        <v>62.617122167564119</v>
      </c>
    </row>
    <row r="96" spans="1:7">
      <c r="A96">
        <v>88</v>
      </c>
      <c r="B96" s="4">
        <f t="shared" si="8"/>
        <v>76.764038906297941</v>
      </c>
      <c r="C96" s="4">
        <f t="shared" si="7"/>
        <v>38.38201945314897</v>
      </c>
      <c r="D96" s="4">
        <f t="shared" si="9"/>
        <v>1.2366447401698378E-3</v>
      </c>
      <c r="E96" s="4">
        <f t="shared" si="10"/>
        <v>6.1832237008491891E-4</v>
      </c>
      <c r="F96" s="4">
        <f t="shared" si="11"/>
        <v>125.23472444896188</v>
      </c>
      <c r="G96" s="4">
        <f t="shared" si="12"/>
        <v>62.617362224480942</v>
      </c>
    </row>
    <row r="97" spans="1:7">
      <c r="A97">
        <v>89</v>
      </c>
      <c r="B97" s="4">
        <f t="shared" si="8"/>
        <v>76.76380158168557</v>
      </c>
      <c r="C97" s="4">
        <f t="shared" si="7"/>
        <v>38.381900790842785</v>
      </c>
      <c r="D97" s="4">
        <f t="shared" si="9"/>
        <v>1.0617544391490572E-3</v>
      </c>
      <c r="E97" s="4">
        <f t="shared" si="10"/>
        <v>5.3087721957452861E-4</v>
      </c>
      <c r="F97" s="4">
        <f t="shared" si="11"/>
        <v>125.23513666387528</v>
      </c>
      <c r="G97" s="4">
        <f t="shared" si="12"/>
        <v>62.617568331937647</v>
      </c>
    </row>
    <row r="98" spans="1:7">
      <c r="A98">
        <v>90</v>
      </c>
      <c r="B98" s="4">
        <f t="shared" si="8"/>
        <v>76.763597820917838</v>
      </c>
      <c r="C98" s="4">
        <f t="shared" si="7"/>
        <v>38.381798910458919</v>
      </c>
      <c r="D98" s="4">
        <f t="shared" si="9"/>
        <v>9.1159706050431835E-4</v>
      </c>
      <c r="E98" s="4">
        <f t="shared" si="10"/>
        <v>4.5579853025215917E-4</v>
      </c>
      <c r="F98" s="4">
        <f t="shared" si="11"/>
        <v>125.23549058202167</v>
      </c>
      <c r="G98" s="4">
        <f t="shared" si="12"/>
        <v>62.617745291010827</v>
      </c>
    </row>
    <row r="99" spans="1:7">
      <c r="A99">
        <v>91</v>
      </c>
      <c r="B99" s="4">
        <f t="shared" si="8"/>
        <v>76.763422877242519</v>
      </c>
      <c r="C99" s="4">
        <f t="shared" si="7"/>
        <v>38.381711438621259</v>
      </c>
      <c r="D99" s="4">
        <f t="shared" si="9"/>
        <v>7.826750489877566E-4</v>
      </c>
      <c r="E99" s="4">
        <f t="shared" si="10"/>
        <v>3.913375244938783E-4</v>
      </c>
      <c r="F99" s="4">
        <f t="shared" si="11"/>
        <v>125.2357944477085</v>
      </c>
      <c r="G99" s="4">
        <f t="shared" si="12"/>
        <v>62.617897223854243</v>
      </c>
    </row>
    <row r="100" spans="1:7">
      <c r="A100">
        <v>92</v>
      </c>
      <c r="B100" s="4">
        <f t="shared" si="8"/>
        <v>76.763272675203112</v>
      </c>
      <c r="C100" s="4">
        <f t="shared" si="7"/>
        <v>38.381636337601556</v>
      </c>
      <c r="D100" s="4">
        <f t="shared" si="9"/>
        <v>6.7198540539412186E-4</v>
      </c>
      <c r="E100" s="4">
        <f t="shared" si="10"/>
        <v>3.3599270269706093E-4</v>
      </c>
      <c r="F100" s="4">
        <f t="shared" si="11"/>
        <v>125.2360553393915</v>
      </c>
      <c r="G100" s="4">
        <f t="shared" si="12"/>
        <v>62.618027669695749</v>
      </c>
    </row>
    <row r="101" spans="1:7">
      <c r="A101">
        <v>93</v>
      </c>
      <c r="B101" s="4">
        <f t="shared" si="8"/>
        <v>76.763143715705837</v>
      </c>
      <c r="C101" s="4">
        <f t="shared" si="7"/>
        <v>38.381571857852919</v>
      </c>
      <c r="D101" s="4">
        <f t="shared" si="9"/>
        <v>5.7694976753281258E-4</v>
      </c>
      <c r="E101" s="4">
        <f t="shared" si="10"/>
        <v>2.8847488376640629E-4</v>
      </c>
      <c r="F101" s="4">
        <f t="shared" si="11"/>
        <v>125.23627933452663</v>
      </c>
      <c r="G101" s="4">
        <f t="shared" si="12"/>
        <v>62.618139667263314</v>
      </c>
    </row>
    <row r="102" spans="1:7">
      <c r="A102">
        <v>94</v>
      </c>
      <c r="B102" s="4">
        <f t="shared" si="8"/>
        <v>76.763032994511036</v>
      </c>
      <c r="C102" s="4">
        <f t="shared" si="7"/>
        <v>38.381516497255518</v>
      </c>
      <c r="D102" s="4">
        <f t="shared" si="9"/>
        <v>4.9535437315986937E-4</v>
      </c>
      <c r="E102" s="4">
        <f t="shared" si="10"/>
        <v>2.4767718657993468E-4</v>
      </c>
      <c r="F102" s="4">
        <f t="shared" si="11"/>
        <v>125.23647165111581</v>
      </c>
      <c r="G102" s="4">
        <f t="shared" si="12"/>
        <v>62.618235825557903</v>
      </c>
    </row>
    <row r="103" spans="1:7">
      <c r="A103">
        <v>95</v>
      </c>
      <c r="B103" s="4">
        <f t="shared" si="8"/>
        <v>76.762937932250807</v>
      </c>
      <c r="C103" s="4">
        <f t="shared" si="7"/>
        <v>38.381468966125404</v>
      </c>
      <c r="D103" s="4">
        <f t="shared" si="9"/>
        <v>4.2529850900036221E-4</v>
      </c>
      <c r="E103" s="4">
        <f t="shared" si="10"/>
        <v>2.1264925450018113E-4</v>
      </c>
      <c r="F103" s="4">
        <f t="shared" si="11"/>
        <v>125.23663676924019</v>
      </c>
      <c r="G103" s="4">
        <f t="shared" si="12"/>
        <v>62.618318384620096</v>
      </c>
    </row>
    <row r="104" spans="1:7">
      <c r="A104">
        <v>96</v>
      </c>
      <c r="B104" s="4">
        <f t="shared" si="8"/>
        <v>76.762856314343182</v>
      </c>
      <c r="C104" s="4">
        <f t="shared" si="7"/>
        <v>38.381428157171591</v>
      </c>
      <c r="D104" s="4">
        <f t="shared" si="9"/>
        <v>3.6515024695625884E-4</v>
      </c>
      <c r="E104" s="4">
        <f t="shared" si="10"/>
        <v>1.8257512347812942E-4</v>
      </c>
      <c r="F104" s="4">
        <f t="shared" si="11"/>
        <v>125.23677853540985</v>
      </c>
      <c r="G104" s="4">
        <f t="shared" si="12"/>
        <v>62.618389267704934</v>
      </c>
    </row>
    <row r="105" spans="1:7">
      <c r="A105">
        <v>97</v>
      </c>
      <c r="B105" s="4">
        <f t="shared" si="8"/>
        <v>76.762786239403326</v>
      </c>
      <c r="C105" s="4">
        <f t="shared" si="7"/>
        <v>38.381393119701663</v>
      </c>
      <c r="D105" s="4">
        <f t="shared" si="9"/>
        <v>3.1350843782146484E-4</v>
      </c>
      <c r="E105" s="4">
        <f t="shared" si="10"/>
        <v>1.5675421891073242E-4</v>
      </c>
      <c r="F105" s="4">
        <f t="shared" si="11"/>
        <v>125.23690025215883</v>
      </c>
      <c r="G105" s="4">
        <f t="shared" si="12"/>
        <v>62.618450126079416</v>
      </c>
    </row>
    <row r="106" spans="1:7">
      <c r="A106">
        <v>98</v>
      </c>
      <c r="B106" s="4">
        <f t="shared" si="8"/>
        <v>76.762726074950336</v>
      </c>
      <c r="C106" s="4">
        <f t="shared" si="7"/>
        <v>38.381363037475168</v>
      </c>
      <c r="D106" s="4">
        <f t="shared" si="9"/>
        <v>2.6917007820615585E-4</v>
      </c>
      <c r="E106" s="4">
        <f t="shared" si="10"/>
        <v>1.3458503910307793E-4</v>
      </c>
      <c r="F106" s="4">
        <f t="shared" si="11"/>
        <v>125.23700475497144</v>
      </c>
      <c r="G106" s="4">
        <f t="shared" si="12"/>
        <v>62.618502377485719</v>
      </c>
    </row>
    <row r="107" spans="1:7">
      <c r="A107">
        <v>99</v>
      </c>
      <c r="B107" s="4">
        <f t="shared" si="8"/>
        <v>76.762674419377888</v>
      </c>
      <c r="C107" s="4">
        <f t="shared" si="7"/>
        <v>38.381337209688944</v>
      </c>
      <c r="D107" s="4">
        <f t="shared" si="9"/>
        <v>2.3110229125638415E-4</v>
      </c>
      <c r="E107" s="4">
        <f t="shared" si="10"/>
        <v>1.1555114562819207E-4</v>
      </c>
      <c r="F107" s="4">
        <f t="shared" si="11"/>
        <v>125.23709447833085</v>
      </c>
      <c r="G107" s="4">
        <f t="shared" si="12"/>
        <v>62.618547239165423</v>
      </c>
    </row>
    <row r="108" spans="1:7">
      <c r="A108">
        <v>100</v>
      </c>
      <c r="B108" s="4">
        <f t="shared" si="8"/>
        <v>76.762630069303029</v>
      </c>
      <c r="C108" s="4">
        <f t="shared" si="7"/>
        <v>38.381315034651514</v>
      </c>
      <c r="D108" s="4">
        <f t="shared" si="9"/>
        <v>1.9841826902413788E-4</v>
      </c>
      <c r="E108" s="4">
        <f t="shared" si="10"/>
        <v>9.9209134512068928E-5</v>
      </c>
      <c r="F108" s="4">
        <f t="shared" si="11"/>
        <v>125.23717151242793</v>
      </c>
      <c r="G108" s="4">
        <f t="shared" si="12"/>
        <v>62.61858575621396</v>
      </c>
    </row>
    <row r="109" spans="1:7">
      <c r="A109">
        <v>101</v>
      </c>
      <c r="B109" s="4">
        <f t="shared" si="8"/>
        <v>76.762591991532574</v>
      </c>
      <c r="C109" s="4">
        <f t="shared" si="7"/>
        <v>38.381295995766287</v>
      </c>
      <c r="D109" s="4">
        <f t="shared" si="9"/>
        <v>1.7035661647632028E-4</v>
      </c>
      <c r="E109" s="4">
        <f t="shared" si="10"/>
        <v>8.5178308238160138E-5</v>
      </c>
      <c r="F109" s="4">
        <f t="shared" si="11"/>
        <v>125.23723765185095</v>
      </c>
      <c r="G109" s="4">
        <f t="shared" si="12"/>
        <v>62.618618825925473</v>
      </c>
    </row>
    <row r="110" spans="1:7">
      <c r="A110">
        <v>102</v>
      </c>
      <c r="B110" s="4">
        <f t="shared" si="8"/>
        <v>76.762559298993963</v>
      </c>
      <c r="C110" s="4">
        <f t="shared" si="7"/>
        <v>38.381279649496982</v>
      </c>
      <c r="D110" s="4">
        <f t="shared" si="9"/>
        <v>1.462636162599546E-4</v>
      </c>
      <c r="E110" s="4">
        <f t="shared" si="10"/>
        <v>7.3131808129977299E-5</v>
      </c>
      <c r="F110" s="4">
        <f t="shared" si="11"/>
        <v>125.23729443738978</v>
      </c>
      <c r="G110" s="4">
        <f t="shared" si="12"/>
        <v>62.618647218694889</v>
      </c>
    </row>
    <row r="111" spans="1:7">
      <c r="A111">
        <v>103</v>
      </c>
      <c r="B111" s="4">
        <f t="shared" si="8"/>
        <v>76.762531230070167</v>
      </c>
      <c r="C111" s="4">
        <f t="shared" si="7"/>
        <v>38.381265615035083</v>
      </c>
      <c r="D111" s="4">
        <f t="shared" si="9"/>
        <v>1.2557800129773657E-4</v>
      </c>
      <c r="E111" s="4">
        <f t="shared" si="10"/>
        <v>6.2789000648868286E-5</v>
      </c>
      <c r="F111" s="4">
        <f t="shared" si="11"/>
        <v>125.23734319192853</v>
      </c>
      <c r="G111" s="4">
        <f t="shared" si="12"/>
        <v>62.618671595964273</v>
      </c>
    </row>
    <row r="112" spans="1:7">
      <c r="A112">
        <v>104</v>
      </c>
      <c r="B112" s="4">
        <f t="shared" si="8"/>
        <v>76.762507130857045</v>
      </c>
      <c r="C112" s="4">
        <f t="shared" si="7"/>
        <v>38.381253565428523</v>
      </c>
      <c r="D112" s="4">
        <f t="shared" si="9"/>
        <v>1.0781788064789264E-4</v>
      </c>
      <c r="E112" s="4">
        <f t="shared" si="10"/>
        <v>5.3908940323946312E-5</v>
      </c>
      <c r="F112" s="4">
        <f t="shared" si="11"/>
        <v>125.23738505126229</v>
      </c>
      <c r="G112" s="4">
        <f t="shared" si="12"/>
        <v>62.618692525631147</v>
      </c>
    </row>
    <row r="113" spans="1:7">
      <c r="A113">
        <v>105</v>
      </c>
      <c r="B113" s="4">
        <f t="shared" si="8"/>
        <v>76.762486439929958</v>
      </c>
      <c r="C113" s="4">
        <f t="shared" si="7"/>
        <v>38.381243219964979</v>
      </c>
      <c r="D113" s="4">
        <f t="shared" si="9"/>
        <v>9.2569514178764454E-5</v>
      </c>
      <c r="E113" s="4">
        <f t="shared" si="10"/>
        <v>4.6284757089382227E-5</v>
      </c>
      <c r="F113" s="4">
        <f t="shared" si="11"/>
        <v>125.23742099055585</v>
      </c>
      <c r="G113" s="4">
        <f t="shared" si="12"/>
        <v>62.618710495277917</v>
      </c>
    </row>
    <row r="114" spans="1:7">
      <c r="A114">
        <v>106</v>
      </c>
      <c r="B114" s="4">
        <f t="shared" si="8"/>
        <v>76.76246867526477</v>
      </c>
      <c r="C114" s="4">
        <f t="shared" si="7"/>
        <v>38.381234337632385</v>
      </c>
      <c r="D114" s="4">
        <f t="shared" si="9"/>
        <v>7.947767464475541E-5</v>
      </c>
      <c r="E114" s="4">
        <f t="shared" si="10"/>
        <v>3.9738837322377705E-5</v>
      </c>
      <c r="F114" s="4">
        <f t="shared" si="11"/>
        <v>125.23745184706057</v>
      </c>
      <c r="G114" s="4">
        <f t="shared" si="12"/>
        <v>62.618725923530285</v>
      </c>
    </row>
    <row r="115" spans="1:7">
      <c r="A115">
        <v>107</v>
      </c>
      <c r="B115" s="4">
        <f t="shared" si="8"/>
        <v>76.762453423008495</v>
      </c>
      <c r="C115" s="4">
        <f t="shared" si="7"/>
        <v>38.381226711504247</v>
      </c>
      <c r="D115" s="4">
        <f t="shared" si="9"/>
        <v>6.8237372705589255E-5</v>
      </c>
      <c r="E115" s="4">
        <f t="shared" si="10"/>
        <v>3.4118686352794627E-5</v>
      </c>
      <c r="F115" s="4">
        <f t="shared" si="11"/>
        <v>125.23747833961879</v>
      </c>
      <c r="G115" s="4">
        <f t="shared" si="12"/>
        <v>62.618739169809388</v>
      </c>
    </row>
    <row r="116" spans="1:7">
      <c r="A116">
        <v>108</v>
      </c>
      <c r="B116" s="4">
        <f t="shared" si="8"/>
        <v>76.762440327838135</v>
      </c>
      <c r="C116" s="4">
        <f t="shared" si="7"/>
        <v>38.381220163919068</v>
      </c>
      <c r="D116" s="4">
        <f t="shared" si="9"/>
        <v>5.8586752163779338E-5</v>
      </c>
      <c r="E116" s="4">
        <f t="shared" si="10"/>
        <v>2.9293376081889669E-5</v>
      </c>
      <c r="F116" s="4">
        <f t="shared" si="11"/>
        <v>125.23750108540969</v>
      </c>
      <c r="G116" s="4">
        <f t="shared" si="12"/>
        <v>62.618750542704845</v>
      </c>
    </row>
    <row r="117" spans="1:7">
      <c r="A117">
        <v>109</v>
      </c>
      <c r="B117" s="4">
        <f t="shared" si="8"/>
        <v>76.762429084682964</v>
      </c>
      <c r="C117" s="4">
        <f t="shared" si="7"/>
        <v>38.381214542341482</v>
      </c>
      <c r="D117" s="4">
        <f t="shared" si="9"/>
        <v>5.0300989943287774E-5</v>
      </c>
      <c r="E117" s="4">
        <f t="shared" si="10"/>
        <v>2.515049497164389E-5</v>
      </c>
      <c r="F117" s="4">
        <f t="shared" si="11"/>
        <v>125.23752061432708</v>
      </c>
      <c r="G117" s="4">
        <f t="shared" si="12"/>
        <v>62.618760307163548</v>
      </c>
    </row>
    <row r="118" spans="1:7">
      <c r="A118">
        <v>110</v>
      </c>
      <c r="B118" s="4">
        <f t="shared" si="8"/>
        <v>76.762419431617531</v>
      </c>
      <c r="C118" s="4">
        <f t="shared" si="7"/>
        <v>38.381209715808765</v>
      </c>
      <c r="D118" s="4">
        <f t="shared" si="9"/>
        <v>4.3187058729052632E-5</v>
      </c>
      <c r="E118" s="4">
        <f t="shared" si="10"/>
        <v>2.1593529364526316E-5</v>
      </c>
      <c r="F118" s="4">
        <f t="shared" si="11"/>
        <v>125.23753738132373</v>
      </c>
      <c r="G118" s="4">
        <f t="shared" si="12"/>
        <v>62.618768690661867</v>
      </c>
    </row>
  </sheetData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SIR model - oefening</vt:lpstr>
      <vt:lpstr>SIR model - oplossing</vt:lpstr>
    </vt:vector>
  </TitlesOfParts>
  <Company>UHasselt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VERHENNE Machteld</dc:creator>
  <cp:lastModifiedBy>Niel Hens</cp:lastModifiedBy>
  <dcterms:created xsi:type="dcterms:W3CDTF">2018-03-16T17:18:19Z</dcterms:created>
  <dcterms:modified xsi:type="dcterms:W3CDTF">2018-05-05T07:19:00Z</dcterms:modified>
</cp:coreProperties>
</file>